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anti\Desktop\"/>
    </mc:Choice>
  </mc:AlternateContent>
  <xr:revisionPtr revIDLastSave="0" documentId="8_{FDDC2EAF-D989-44DA-AB7D-29CCB89F6281}" xr6:coauthVersionLast="47" xr6:coauthVersionMax="47" xr10:uidLastSave="{00000000-0000-0000-0000-000000000000}"/>
  <bookViews>
    <workbookView xWindow="-120" yWindow="-120" windowWidth="29040" windowHeight="15720" xr2:uid="{3B44B843-15FA-4BB9-A6AF-124F606AF588}"/>
  </bookViews>
  <sheets>
    <sheet name="Feuille de travail" sheetId="1" r:id="rId1"/>
  </sheets>
  <definedNames>
    <definedName name="_xlnm._FilterDatabase" localSheetId="0" hidden="1">'Feuille de travail'!$A$6:$AS$122</definedName>
    <definedName name="Excel_BuiltIn__FilterDatabase" localSheetId="0">'Feuille de travail'!$B$6:$Z$91</definedName>
    <definedName name="Excel_BuiltIn__FilterDatabase" localSheetId="0">'Feuille de travail'!$B$6:$Y$61</definedName>
    <definedName name="Excel_BuiltIn__FilterDatabase" localSheetId="0">'Feuille de travail'!$B$6:$Y$61</definedName>
    <definedName name="Excel_BuiltIn__FilterDatabase" localSheetId="0">'Feuille de travail'!$B$6:$Z$91</definedName>
    <definedName name="Excel_BuiltIn__FilterDatabase" localSheetId="0">'Feuille de travail'!$B$6:$Y$61</definedName>
    <definedName name="Excel_BuiltIn__FilterDatabase" localSheetId="0">'Feuille de travail'!$B$6:$Y$61</definedName>
    <definedName name="Excel_BuiltIn__FilterDatabase" localSheetId="0">'Feuille de travail'!$B$6:$Y$61</definedName>
    <definedName name="Excel_BuiltIn__FilterDatabase" localSheetId="0">'Feuille de travail'!$B$6:$Y$61</definedName>
    <definedName name="Excel_BuiltIn__FilterDatabase" localSheetId="0">'Feuille de travail'!$B$6:$Y$61</definedName>
    <definedName name="Excel_BuiltIn__FilterDatabase" localSheetId="0">'Feuille de travail'!$B$6:$Z$75</definedName>
    <definedName name="Excel_BuiltIn__FilterDatabase" localSheetId="0">'Feuille de travail'!$B$6:$Z$91</definedName>
    <definedName name="Excel_BuiltIn__FilterDatabase" localSheetId="0">'Feuille de travail'!$B$6:$Z$91</definedName>
    <definedName name="Excel_BuiltIn__FilterDatabase" localSheetId="0">'Feuille de travail'!$B$6:$Y$61</definedName>
    <definedName name="Excel_BuiltIn_Print_Area" localSheetId="0">'Feuille de travail'!$B$1:$R$59</definedName>
    <definedName name="Excel_BuiltIn_Print_Area" localSheetId="0">'Feuille de travail'!$B$1:$S$89</definedName>
    <definedName name="Excel_BuiltIn_Print_Area" localSheetId="0">'Feuille de travail'!$B$1:$S$89</definedName>
    <definedName name="Excel_BuiltIn_Print_Area" localSheetId="0">'Feuille de travail'!$B$1:$R$59</definedName>
    <definedName name="Excel_BuiltIn_Print_Area" localSheetId="0">'Feuille de travail'!$B$1:$R$59</definedName>
    <definedName name="Excel_BuiltIn_Print_Area" localSheetId="0">'Feuille de travail'!$B$1:$R$59</definedName>
    <definedName name="Excel_BuiltIn_Print_Area" localSheetId="0">'Feuille de travail'!$B$1:$R$59</definedName>
    <definedName name="Excel_BuiltIn_Print_Area" localSheetId="0">'Feuille de travail'!$B$1:$R$59</definedName>
    <definedName name="Excel_BuiltIn_Print_Area" localSheetId="0">'Feuille de travail'!$B$1:$R$59</definedName>
    <definedName name="Excel_BuiltIn_Print_Area" localSheetId="0">'Feuille de travail'!$B$1:$R$59</definedName>
    <definedName name="Excel_BuiltIn_Print_Area" localSheetId="0">'Feuille de travail'!$B$1:$S$89</definedName>
    <definedName name="Excel_BuiltIn_Print_Area" localSheetId="0">'Feuille de travail'!$B$1:$S$89</definedName>
    <definedName name="_xlnm.Print_Area" localSheetId="0">'Feuille de travail'!$A$1:$S$122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2" i="1" l="1"/>
  <c r="W132" i="1"/>
  <c r="X131" i="1"/>
  <c r="W131" i="1"/>
  <c r="X130" i="1"/>
  <c r="W130" i="1"/>
  <c r="AC123" i="1"/>
  <c r="AB123" i="1"/>
  <c r="AA123" i="1"/>
  <c r="Z123" i="1"/>
  <c r="Y123" i="1"/>
  <c r="X123" i="1"/>
  <c r="W123" i="1"/>
  <c r="V123" i="1"/>
  <c r="U123" i="1"/>
  <c r="T123" i="1"/>
  <c r="K123" i="1"/>
  <c r="E123" i="1"/>
  <c r="AC122" i="1"/>
  <c r="AB122" i="1"/>
  <c r="AA122" i="1"/>
  <c r="Z122" i="1"/>
  <c r="Y122" i="1"/>
  <c r="X122" i="1"/>
  <c r="W122" i="1"/>
  <c r="V122" i="1"/>
  <c r="U122" i="1"/>
  <c r="T122" i="1"/>
  <c r="K122" i="1"/>
  <c r="E122" i="1"/>
  <c r="AC121" i="1"/>
  <c r="AB121" i="1"/>
  <c r="AA121" i="1"/>
  <c r="Z121" i="1"/>
  <c r="Y121" i="1"/>
  <c r="X121" i="1"/>
  <c r="W121" i="1"/>
  <c r="V121" i="1"/>
  <c r="U121" i="1"/>
  <c r="T121" i="1"/>
  <c r="K121" i="1"/>
  <c r="E121" i="1"/>
  <c r="AC120" i="1"/>
  <c r="AB120" i="1"/>
  <c r="AA120" i="1"/>
  <c r="Z120" i="1"/>
  <c r="Y120" i="1"/>
  <c r="X120" i="1"/>
  <c r="W120" i="1"/>
  <c r="V120" i="1"/>
  <c r="U120" i="1"/>
  <c r="T120" i="1"/>
  <c r="K120" i="1"/>
  <c r="E120" i="1"/>
  <c r="AC119" i="1"/>
  <c r="AB119" i="1"/>
  <c r="AA119" i="1"/>
  <c r="Z119" i="1"/>
  <c r="Y119" i="1"/>
  <c r="X119" i="1"/>
  <c r="W119" i="1"/>
  <c r="V119" i="1"/>
  <c r="U119" i="1"/>
  <c r="T119" i="1"/>
  <c r="K119" i="1"/>
  <c r="E119" i="1"/>
  <c r="AC118" i="1"/>
  <c r="AB118" i="1"/>
  <c r="AA118" i="1"/>
  <c r="Z118" i="1"/>
  <c r="Y118" i="1"/>
  <c r="X118" i="1"/>
  <c r="W118" i="1"/>
  <c r="V118" i="1"/>
  <c r="U118" i="1"/>
  <c r="T118" i="1"/>
  <c r="K118" i="1"/>
  <c r="E118" i="1"/>
  <c r="AC117" i="1"/>
  <c r="AB117" i="1"/>
  <c r="AA117" i="1"/>
  <c r="Z117" i="1"/>
  <c r="Y117" i="1"/>
  <c r="X117" i="1"/>
  <c r="W117" i="1"/>
  <c r="V117" i="1"/>
  <c r="U117" i="1"/>
  <c r="T117" i="1"/>
  <c r="K117" i="1"/>
  <c r="E117" i="1"/>
  <c r="AC116" i="1"/>
  <c r="AB116" i="1"/>
  <c r="AA116" i="1"/>
  <c r="Z116" i="1"/>
  <c r="Y116" i="1"/>
  <c r="X116" i="1"/>
  <c r="W116" i="1"/>
  <c r="V116" i="1"/>
  <c r="U116" i="1"/>
  <c r="T116" i="1"/>
  <c r="K116" i="1"/>
  <c r="E116" i="1"/>
  <c r="AC115" i="1"/>
  <c r="AB115" i="1"/>
  <c r="AA115" i="1"/>
  <c r="Z115" i="1"/>
  <c r="Y115" i="1"/>
  <c r="X115" i="1"/>
  <c r="W115" i="1"/>
  <c r="V115" i="1"/>
  <c r="U115" i="1"/>
  <c r="T115" i="1"/>
  <c r="K115" i="1"/>
  <c r="E115" i="1"/>
  <c r="AC114" i="1"/>
  <c r="AB114" i="1"/>
  <c r="AA114" i="1"/>
  <c r="Z114" i="1"/>
  <c r="Y114" i="1"/>
  <c r="X114" i="1"/>
  <c r="W114" i="1"/>
  <c r="V114" i="1"/>
  <c r="U114" i="1"/>
  <c r="T114" i="1"/>
  <c r="K114" i="1"/>
  <c r="E114" i="1"/>
  <c r="AC113" i="1"/>
  <c r="AB113" i="1"/>
  <c r="AA113" i="1"/>
  <c r="Z113" i="1"/>
  <c r="Y113" i="1"/>
  <c r="X113" i="1"/>
  <c r="W113" i="1"/>
  <c r="V113" i="1"/>
  <c r="U113" i="1"/>
  <c r="T113" i="1"/>
  <c r="K113" i="1"/>
  <c r="E113" i="1"/>
  <c r="AC112" i="1"/>
  <c r="AB112" i="1"/>
  <c r="AA112" i="1"/>
  <c r="Z112" i="1"/>
  <c r="Y112" i="1"/>
  <c r="X112" i="1"/>
  <c r="W112" i="1"/>
  <c r="V112" i="1"/>
  <c r="U112" i="1"/>
  <c r="T112" i="1"/>
  <c r="K112" i="1"/>
  <c r="E112" i="1"/>
  <c r="AC111" i="1"/>
  <c r="AB111" i="1"/>
  <c r="AA111" i="1"/>
  <c r="Z111" i="1"/>
  <c r="Y111" i="1"/>
  <c r="X111" i="1"/>
  <c r="W111" i="1"/>
  <c r="V111" i="1"/>
  <c r="U111" i="1"/>
  <c r="T111" i="1"/>
  <c r="K111" i="1"/>
  <c r="E111" i="1"/>
  <c r="AC110" i="1"/>
  <c r="AB110" i="1"/>
  <c r="AA110" i="1"/>
  <c r="Z110" i="1"/>
  <c r="Y110" i="1"/>
  <c r="X110" i="1"/>
  <c r="W110" i="1"/>
  <c r="V110" i="1"/>
  <c r="U110" i="1"/>
  <c r="T110" i="1"/>
  <c r="K110" i="1"/>
  <c r="E110" i="1"/>
  <c r="AC109" i="1"/>
  <c r="AB109" i="1"/>
  <c r="AA109" i="1"/>
  <c r="Z109" i="1"/>
  <c r="Y109" i="1"/>
  <c r="X109" i="1"/>
  <c r="W109" i="1"/>
  <c r="V109" i="1"/>
  <c r="U109" i="1"/>
  <c r="T109" i="1"/>
  <c r="K109" i="1"/>
  <c r="E109" i="1"/>
  <c r="AC108" i="1"/>
  <c r="AB108" i="1"/>
  <c r="AA108" i="1"/>
  <c r="Z108" i="1"/>
  <c r="Y108" i="1"/>
  <c r="X108" i="1"/>
  <c r="W108" i="1"/>
  <c r="V108" i="1"/>
  <c r="U108" i="1"/>
  <c r="T108" i="1"/>
  <c r="K108" i="1"/>
  <c r="E108" i="1"/>
  <c r="AC107" i="1"/>
  <c r="AB107" i="1"/>
  <c r="AA107" i="1"/>
  <c r="Z107" i="1"/>
  <c r="Y107" i="1"/>
  <c r="X107" i="1"/>
  <c r="W107" i="1"/>
  <c r="V107" i="1"/>
  <c r="U107" i="1"/>
  <c r="T107" i="1"/>
  <c r="K107" i="1"/>
  <c r="E107" i="1"/>
  <c r="AC106" i="1"/>
  <c r="AB106" i="1"/>
  <c r="AA106" i="1"/>
  <c r="Z106" i="1"/>
  <c r="Y106" i="1"/>
  <c r="X106" i="1"/>
  <c r="W106" i="1"/>
  <c r="V106" i="1"/>
  <c r="U106" i="1"/>
  <c r="T106" i="1"/>
  <c r="K106" i="1"/>
  <c r="E106" i="1"/>
  <c r="AC105" i="1"/>
  <c r="AB105" i="1"/>
  <c r="AA105" i="1"/>
  <c r="Z105" i="1"/>
  <c r="Y105" i="1"/>
  <c r="X105" i="1"/>
  <c r="W105" i="1"/>
  <c r="V105" i="1"/>
  <c r="U105" i="1"/>
  <c r="T105" i="1"/>
  <c r="K105" i="1"/>
  <c r="E105" i="1"/>
  <c r="AC104" i="1"/>
  <c r="AB104" i="1"/>
  <c r="AA104" i="1"/>
  <c r="Z104" i="1"/>
  <c r="Y104" i="1"/>
  <c r="X104" i="1"/>
  <c r="W104" i="1"/>
  <c r="V104" i="1"/>
  <c r="U104" i="1"/>
  <c r="T104" i="1"/>
  <c r="K104" i="1"/>
  <c r="E104" i="1"/>
  <c r="AC103" i="1"/>
  <c r="AB103" i="1"/>
  <c r="AA103" i="1"/>
  <c r="Z103" i="1"/>
  <c r="Y103" i="1"/>
  <c r="X103" i="1"/>
  <c r="W103" i="1"/>
  <c r="V103" i="1"/>
  <c r="U103" i="1"/>
  <c r="T103" i="1"/>
  <c r="K103" i="1"/>
  <c r="E103" i="1"/>
  <c r="AC102" i="1"/>
  <c r="AB102" i="1"/>
  <c r="AA102" i="1"/>
  <c r="Z102" i="1"/>
  <c r="Y102" i="1"/>
  <c r="X102" i="1"/>
  <c r="W102" i="1"/>
  <c r="V102" i="1"/>
  <c r="U102" i="1"/>
  <c r="T102" i="1"/>
  <c r="K102" i="1"/>
  <c r="E102" i="1"/>
  <c r="AC101" i="1"/>
  <c r="AB101" i="1"/>
  <c r="AA101" i="1"/>
  <c r="Z101" i="1"/>
  <c r="Y101" i="1"/>
  <c r="X101" i="1"/>
  <c r="W101" i="1"/>
  <c r="V101" i="1"/>
  <c r="U101" i="1"/>
  <c r="T101" i="1"/>
  <c r="K101" i="1"/>
  <c r="E101" i="1"/>
  <c r="AC100" i="1"/>
  <c r="AB100" i="1"/>
  <c r="AA100" i="1"/>
  <c r="Z100" i="1"/>
  <c r="Y100" i="1"/>
  <c r="X100" i="1"/>
  <c r="W100" i="1"/>
  <c r="V100" i="1"/>
  <c r="U100" i="1"/>
  <c r="T100" i="1"/>
  <c r="K100" i="1"/>
  <c r="E100" i="1"/>
  <c r="AC99" i="1"/>
  <c r="AB99" i="1"/>
  <c r="AA99" i="1"/>
  <c r="Z99" i="1"/>
  <c r="Y99" i="1"/>
  <c r="X99" i="1"/>
  <c r="W99" i="1"/>
  <c r="V99" i="1"/>
  <c r="U99" i="1"/>
  <c r="T99" i="1"/>
  <c r="K99" i="1"/>
  <c r="E99" i="1"/>
  <c r="AC98" i="1"/>
  <c r="AB98" i="1"/>
  <c r="AA98" i="1"/>
  <c r="Z98" i="1"/>
  <c r="Y98" i="1"/>
  <c r="X98" i="1"/>
  <c r="W98" i="1"/>
  <c r="V98" i="1"/>
  <c r="U98" i="1"/>
  <c r="T98" i="1"/>
  <c r="K98" i="1"/>
  <c r="E98" i="1"/>
  <c r="AC97" i="1"/>
  <c r="AB97" i="1"/>
  <c r="AA97" i="1"/>
  <c r="Z97" i="1"/>
  <c r="Y97" i="1"/>
  <c r="X97" i="1"/>
  <c r="W97" i="1"/>
  <c r="V97" i="1"/>
  <c r="U97" i="1"/>
  <c r="T97" i="1"/>
  <c r="K97" i="1"/>
  <c r="E97" i="1"/>
  <c r="AC96" i="1"/>
  <c r="AB96" i="1"/>
  <c r="AA96" i="1"/>
  <c r="Z96" i="1"/>
  <c r="Y96" i="1"/>
  <c r="X96" i="1"/>
  <c r="W96" i="1"/>
  <c r="V96" i="1"/>
  <c r="U96" i="1"/>
  <c r="T96" i="1"/>
  <c r="K96" i="1"/>
  <c r="E96" i="1"/>
  <c r="AC95" i="1"/>
  <c r="AB95" i="1"/>
  <c r="AA95" i="1"/>
  <c r="Z95" i="1"/>
  <c r="Y95" i="1"/>
  <c r="X95" i="1"/>
  <c r="W95" i="1"/>
  <c r="V95" i="1"/>
  <c r="U95" i="1"/>
  <c r="T95" i="1"/>
  <c r="K95" i="1"/>
  <c r="E95" i="1"/>
  <c r="AC94" i="1"/>
  <c r="AB94" i="1"/>
  <c r="AA94" i="1"/>
  <c r="Z94" i="1"/>
  <c r="Y94" i="1"/>
  <c r="X94" i="1"/>
  <c r="W94" i="1"/>
  <c r="V94" i="1"/>
  <c r="U94" i="1"/>
  <c r="T94" i="1"/>
  <c r="K94" i="1"/>
  <c r="E94" i="1"/>
  <c r="AC93" i="1"/>
  <c r="AB93" i="1"/>
  <c r="AA93" i="1"/>
  <c r="Z93" i="1"/>
  <c r="Y93" i="1"/>
  <c r="X93" i="1"/>
  <c r="W93" i="1"/>
  <c r="V93" i="1"/>
  <c r="U93" i="1"/>
  <c r="T93" i="1"/>
  <c r="K93" i="1"/>
  <c r="E93" i="1"/>
  <c r="AC92" i="1"/>
  <c r="AB92" i="1"/>
  <c r="AA92" i="1"/>
  <c r="Z92" i="1"/>
  <c r="Y92" i="1"/>
  <c r="X92" i="1"/>
  <c r="W92" i="1"/>
  <c r="V92" i="1"/>
  <c r="U92" i="1"/>
  <c r="T92" i="1"/>
  <c r="K92" i="1"/>
  <c r="E92" i="1"/>
  <c r="AC91" i="1"/>
  <c r="AB91" i="1"/>
  <c r="AA91" i="1"/>
  <c r="Z91" i="1"/>
  <c r="Y91" i="1"/>
  <c r="X91" i="1"/>
  <c r="W91" i="1"/>
  <c r="V91" i="1"/>
  <c r="U91" i="1"/>
  <c r="T91" i="1"/>
  <c r="K91" i="1"/>
  <c r="E91" i="1"/>
  <c r="AC90" i="1"/>
  <c r="AB90" i="1"/>
  <c r="AA90" i="1"/>
  <c r="Z90" i="1"/>
  <c r="Y90" i="1"/>
  <c r="X90" i="1"/>
  <c r="W90" i="1"/>
  <c r="V90" i="1"/>
  <c r="U90" i="1"/>
  <c r="T90" i="1"/>
  <c r="K90" i="1"/>
  <c r="E90" i="1"/>
  <c r="AC89" i="1"/>
  <c r="AB89" i="1"/>
  <c r="AA89" i="1"/>
  <c r="Z89" i="1"/>
  <c r="Y89" i="1"/>
  <c r="X89" i="1"/>
  <c r="W89" i="1"/>
  <c r="V89" i="1"/>
  <c r="U89" i="1"/>
  <c r="T89" i="1"/>
  <c r="K89" i="1"/>
  <c r="E89" i="1"/>
  <c r="AC88" i="1"/>
  <c r="AB88" i="1"/>
  <c r="AA88" i="1"/>
  <c r="Z88" i="1"/>
  <c r="Y88" i="1"/>
  <c r="X88" i="1"/>
  <c r="W88" i="1"/>
  <c r="V88" i="1"/>
  <c r="U88" i="1"/>
  <c r="T88" i="1"/>
  <c r="K88" i="1"/>
  <c r="E88" i="1"/>
  <c r="AC87" i="1"/>
  <c r="AB87" i="1"/>
  <c r="AA87" i="1"/>
  <c r="Z87" i="1"/>
  <c r="Y87" i="1"/>
  <c r="X87" i="1"/>
  <c r="W87" i="1"/>
  <c r="V87" i="1"/>
  <c r="U87" i="1"/>
  <c r="T87" i="1"/>
  <c r="K87" i="1"/>
  <c r="E87" i="1"/>
  <c r="AC86" i="1"/>
  <c r="AB86" i="1"/>
  <c r="AA86" i="1"/>
  <c r="Z86" i="1"/>
  <c r="Y86" i="1"/>
  <c r="X86" i="1"/>
  <c r="W86" i="1"/>
  <c r="V86" i="1"/>
  <c r="U86" i="1"/>
  <c r="T86" i="1"/>
  <c r="K86" i="1"/>
  <c r="E86" i="1"/>
  <c r="AC85" i="1"/>
  <c r="AB85" i="1"/>
  <c r="AA85" i="1"/>
  <c r="Z85" i="1"/>
  <c r="Y85" i="1"/>
  <c r="X85" i="1"/>
  <c r="W85" i="1"/>
  <c r="V85" i="1"/>
  <c r="U85" i="1"/>
  <c r="T85" i="1"/>
  <c r="K85" i="1"/>
  <c r="E85" i="1"/>
  <c r="AC84" i="1"/>
  <c r="AB84" i="1"/>
  <c r="AA84" i="1"/>
  <c r="Z84" i="1"/>
  <c r="Y84" i="1"/>
  <c r="X84" i="1"/>
  <c r="W84" i="1"/>
  <c r="V84" i="1"/>
  <c r="U84" i="1"/>
  <c r="T84" i="1"/>
  <c r="K84" i="1"/>
  <c r="E84" i="1"/>
  <c r="AC83" i="1"/>
  <c r="AB83" i="1"/>
  <c r="AA83" i="1"/>
  <c r="Z83" i="1"/>
  <c r="Y83" i="1"/>
  <c r="X83" i="1"/>
  <c r="W83" i="1"/>
  <c r="V83" i="1"/>
  <c r="U83" i="1"/>
  <c r="T83" i="1"/>
  <c r="K83" i="1"/>
  <c r="E83" i="1"/>
  <c r="AC82" i="1"/>
  <c r="AB82" i="1"/>
  <c r="AA82" i="1"/>
  <c r="Z82" i="1"/>
  <c r="Y82" i="1"/>
  <c r="X82" i="1"/>
  <c r="W82" i="1"/>
  <c r="V82" i="1"/>
  <c r="U82" i="1"/>
  <c r="T82" i="1"/>
  <c r="K82" i="1"/>
  <c r="E82" i="1"/>
  <c r="AC81" i="1"/>
  <c r="AB81" i="1"/>
  <c r="AA81" i="1"/>
  <c r="Z81" i="1"/>
  <c r="Y81" i="1"/>
  <c r="X81" i="1"/>
  <c r="W81" i="1"/>
  <c r="V81" i="1"/>
  <c r="U81" i="1"/>
  <c r="T81" i="1"/>
  <c r="K81" i="1"/>
  <c r="E81" i="1"/>
  <c r="AC80" i="1"/>
  <c r="AB80" i="1"/>
  <c r="AA80" i="1"/>
  <c r="Z80" i="1"/>
  <c r="Y80" i="1"/>
  <c r="X80" i="1"/>
  <c r="W80" i="1"/>
  <c r="V80" i="1"/>
  <c r="U80" i="1"/>
  <c r="T80" i="1"/>
  <c r="K80" i="1"/>
  <c r="E80" i="1"/>
  <c r="AC79" i="1"/>
  <c r="AB79" i="1"/>
  <c r="AA79" i="1"/>
  <c r="Z79" i="1"/>
  <c r="Y79" i="1"/>
  <c r="X79" i="1"/>
  <c r="W79" i="1"/>
  <c r="V79" i="1"/>
  <c r="U79" i="1"/>
  <c r="T79" i="1"/>
  <c r="K79" i="1"/>
  <c r="E79" i="1"/>
  <c r="AC78" i="1"/>
  <c r="AB78" i="1"/>
  <c r="AA78" i="1"/>
  <c r="Z78" i="1"/>
  <c r="Y78" i="1"/>
  <c r="X78" i="1"/>
  <c r="W78" i="1"/>
  <c r="V78" i="1"/>
  <c r="U78" i="1"/>
  <c r="T78" i="1"/>
  <c r="K78" i="1"/>
  <c r="E78" i="1"/>
  <c r="AC77" i="1"/>
  <c r="AB77" i="1"/>
  <c r="AA77" i="1"/>
  <c r="Z77" i="1"/>
  <c r="Y77" i="1"/>
  <c r="X77" i="1"/>
  <c r="W77" i="1"/>
  <c r="V77" i="1"/>
  <c r="U77" i="1"/>
  <c r="T77" i="1"/>
  <c r="K77" i="1"/>
  <c r="E77" i="1"/>
  <c r="AC76" i="1"/>
  <c r="AB76" i="1"/>
  <c r="AA76" i="1"/>
  <c r="Z76" i="1"/>
  <c r="Y76" i="1"/>
  <c r="X76" i="1"/>
  <c r="W76" i="1"/>
  <c r="V76" i="1"/>
  <c r="U76" i="1"/>
  <c r="T76" i="1"/>
  <c r="K76" i="1"/>
  <c r="E76" i="1"/>
  <c r="AC75" i="1"/>
  <c r="AB75" i="1"/>
  <c r="AA75" i="1"/>
  <c r="Z75" i="1"/>
  <c r="Y75" i="1"/>
  <c r="X75" i="1"/>
  <c r="W75" i="1"/>
  <c r="V75" i="1"/>
  <c r="U75" i="1"/>
  <c r="T75" i="1"/>
  <c r="K75" i="1"/>
  <c r="E75" i="1"/>
  <c r="AC74" i="1"/>
  <c r="AB74" i="1"/>
  <c r="AA74" i="1"/>
  <c r="Z74" i="1"/>
  <c r="Y74" i="1"/>
  <c r="X74" i="1"/>
  <c r="W74" i="1"/>
  <c r="V74" i="1"/>
  <c r="U74" i="1"/>
  <c r="T74" i="1"/>
  <c r="K74" i="1"/>
  <c r="E74" i="1"/>
  <c r="AC73" i="1"/>
  <c r="AB73" i="1"/>
  <c r="AA73" i="1"/>
  <c r="Z73" i="1"/>
  <c r="Y73" i="1"/>
  <c r="X73" i="1"/>
  <c r="W73" i="1"/>
  <c r="V73" i="1"/>
  <c r="U73" i="1"/>
  <c r="T73" i="1"/>
  <c r="K73" i="1"/>
  <c r="E73" i="1"/>
  <c r="AC72" i="1"/>
  <c r="AB72" i="1"/>
  <c r="AA72" i="1"/>
  <c r="Z72" i="1"/>
  <c r="Y72" i="1"/>
  <c r="X72" i="1"/>
  <c r="W72" i="1"/>
  <c r="V72" i="1"/>
  <c r="U72" i="1"/>
  <c r="T72" i="1"/>
  <c r="K72" i="1"/>
  <c r="E72" i="1"/>
  <c r="AC71" i="1"/>
  <c r="AB71" i="1"/>
  <c r="AA71" i="1"/>
  <c r="Z71" i="1"/>
  <c r="Y71" i="1"/>
  <c r="X71" i="1"/>
  <c r="W71" i="1"/>
  <c r="V71" i="1"/>
  <c r="U71" i="1"/>
  <c r="T71" i="1"/>
  <c r="K71" i="1"/>
  <c r="E71" i="1"/>
  <c r="AC70" i="1"/>
  <c r="AB70" i="1"/>
  <c r="AA70" i="1"/>
  <c r="Z70" i="1"/>
  <c r="Y70" i="1"/>
  <c r="X70" i="1"/>
  <c r="W70" i="1"/>
  <c r="V70" i="1"/>
  <c r="U70" i="1"/>
  <c r="T70" i="1"/>
  <c r="K70" i="1"/>
  <c r="E70" i="1"/>
  <c r="AC69" i="1"/>
  <c r="AB69" i="1"/>
  <c r="AA69" i="1"/>
  <c r="Z69" i="1"/>
  <c r="Y69" i="1"/>
  <c r="X69" i="1"/>
  <c r="W69" i="1"/>
  <c r="V69" i="1"/>
  <c r="U69" i="1"/>
  <c r="T69" i="1"/>
  <c r="K69" i="1"/>
  <c r="E69" i="1"/>
  <c r="AC68" i="1"/>
  <c r="AB68" i="1"/>
  <c r="AA68" i="1"/>
  <c r="Z68" i="1"/>
  <c r="Y68" i="1"/>
  <c r="X68" i="1"/>
  <c r="W68" i="1"/>
  <c r="V68" i="1"/>
  <c r="U68" i="1"/>
  <c r="T68" i="1"/>
  <c r="K68" i="1"/>
  <c r="E68" i="1"/>
  <c r="AC67" i="1"/>
  <c r="AB67" i="1"/>
  <c r="AA67" i="1"/>
  <c r="Z67" i="1"/>
  <c r="Y67" i="1"/>
  <c r="X67" i="1"/>
  <c r="W67" i="1"/>
  <c r="V67" i="1"/>
  <c r="U67" i="1"/>
  <c r="T67" i="1"/>
  <c r="K67" i="1"/>
  <c r="E67" i="1"/>
  <c r="AC66" i="1"/>
  <c r="AB66" i="1"/>
  <c r="AA66" i="1"/>
  <c r="Z66" i="1"/>
  <c r="Y66" i="1"/>
  <c r="X66" i="1"/>
  <c r="W66" i="1"/>
  <c r="V66" i="1"/>
  <c r="U66" i="1"/>
  <c r="T66" i="1"/>
  <c r="K66" i="1"/>
  <c r="E66" i="1"/>
  <c r="AC65" i="1"/>
  <c r="AB65" i="1"/>
  <c r="AA65" i="1"/>
  <c r="Z65" i="1"/>
  <c r="Y65" i="1"/>
  <c r="X65" i="1"/>
  <c r="W65" i="1"/>
  <c r="V65" i="1"/>
  <c r="U65" i="1"/>
  <c r="T65" i="1"/>
  <c r="K65" i="1"/>
  <c r="E65" i="1"/>
  <c r="AC64" i="1"/>
  <c r="AB64" i="1"/>
  <c r="AA64" i="1"/>
  <c r="Z64" i="1"/>
  <c r="Y64" i="1"/>
  <c r="X64" i="1"/>
  <c r="W64" i="1"/>
  <c r="V64" i="1"/>
  <c r="U64" i="1"/>
  <c r="T64" i="1"/>
  <c r="K64" i="1"/>
  <c r="E64" i="1"/>
  <c r="AC63" i="1"/>
  <c r="AB63" i="1"/>
  <c r="AA63" i="1"/>
  <c r="Z63" i="1"/>
  <c r="Y63" i="1"/>
  <c r="X63" i="1"/>
  <c r="W63" i="1"/>
  <c r="V63" i="1"/>
  <c r="U63" i="1"/>
  <c r="T63" i="1"/>
  <c r="K63" i="1"/>
  <c r="E63" i="1"/>
  <c r="AC62" i="1"/>
  <c r="AB62" i="1"/>
  <c r="AA62" i="1"/>
  <c r="Z62" i="1"/>
  <c r="Y62" i="1"/>
  <c r="X62" i="1"/>
  <c r="W62" i="1"/>
  <c r="V62" i="1"/>
  <c r="U62" i="1"/>
  <c r="T62" i="1"/>
  <c r="K62" i="1"/>
  <c r="E62" i="1"/>
  <c r="AC61" i="1"/>
  <c r="AB61" i="1"/>
  <c r="AA61" i="1"/>
  <c r="Z61" i="1"/>
  <c r="Y61" i="1"/>
  <c r="X61" i="1"/>
  <c r="W61" i="1"/>
  <c r="V61" i="1"/>
  <c r="U61" i="1"/>
  <c r="T61" i="1"/>
  <c r="K61" i="1"/>
  <c r="E61" i="1"/>
  <c r="AC60" i="1"/>
  <c r="AB60" i="1"/>
  <c r="AA60" i="1"/>
  <c r="Z60" i="1"/>
  <c r="Y60" i="1"/>
  <c r="X60" i="1"/>
  <c r="W60" i="1"/>
  <c r="V60" i="1"/>
  <c r="U60" i="1"/>
  <c r="T60" i="1"/>
  <c r="K60" i="1"/>
  <c r="E60" i="1"/>
  <c r="AC59" i="1"/>
  <c r="AB59" i="1"/>
  <c r="AA59" i="1"/>
  <c r="Z59" i="1"/>
  <c r="Y59" i="1"/>
  <c r="X59" i="1"/>
  <c r="W59" i="1"/>
  <c r="V59" i="1"/>
  <c r="U59" i="1"/>
  <c r="T59" i="1"/>
  <c r="K59" i="1"/>
  <c r="E59" i="1"/>
  <c r="AC58" i="1"/>
  <c r="AB58" i="1"/>
  <c r="AA58" i="1"/>
  <c r="Z58" i="1"/>
  <c r="Y58" i="1"/>
  <c r="X58" i="1"/>
  <c r="W58" i="1"/>
  <c r="V58" i="1"/>
  <c r="U58" i="1"/>
  <c r="T58" i="1"/>
  <c r="K58" i="1"/>
  <c r="E58" i="1"/>
  <c r="AC57" i="1"/>
  <c r="AB57" i="1"/>
  <c r="AA57" i="1"/>
  <c r="Z57" i="1"/>
  <c r="Y57" i="1"/>
  <c r="X57" i="1"/>
  <c r="W57" i="1"/>
  <c r="V57" i="1"/>
  <c r="U57" i="1"/>
  <c r="T57" i="1"/>
  <c r="K57" i="1"/>
  <c r="E57" i="1"/>
  <c r="AC56" i="1"/>
  <c r="AB56" i="1"/>
  <c r="AA56" i="1"/>
  <c r="Z56" i="1"/>
  <c r="Y56" i="1"/>
  <c r="X56" i="1"/>
  <c r="W56" i="1"/>
  <c r="V56" i="1"/>
  <c r="U56" i="1"/>
  <c r="T56" i="1"/>
  <c r="K56" i="1"/>
  <c r="E56" i="1"/>
  <c r="AC55" i="1"/>
  <c r="AB55" i="1"/>
  <c r="AA55" i="1"/>
  <c r="Z55" i="1"/>
  <c r="Y55" i="1"/>
  <c r="X55" i="1"/>
  <c r="W55" i="1"/>
  <c r="V55" i="1"/>
  <c r="U55" i="1"/>
  <c r="T55" i="1"/>
  <c r="K55" i="1"/>
  <c r="E55" i="1"/>
  <c r="AC54" i="1"/>
  <c r="AB54" i="1"/>
  <c r="AA54" i="1"/>
  <c r="Z54" i="1"/>
  <c r="Y54" i="1"/>
  <c r="X54" i="1"/>
  <c r="W54" i="1"/>
  <c r="V54" i="1"/>
  <c r="U54" i="1"/>
  <c r="T54" i="1"/>
  <c r="K54" i="1"/>
  <c r="E54" i="1"/>
  <c r="AC53" i="1"/>
  <c r="AB53" i="1"/>
  <c r="AA53" i="1"/>
  <c r="Z53" i="1"/>
  <c r="Y53" i="1"/>
  <c r="X53" i="1"/>
  <c r="W53" i="1"/>
  <c r="V53" i="1"/>
  <c r="U53" i="1"/>
  <c r="T53" i="1"/>
  <c r="K53" i="1"/>
  <c r="E53" i="1"/>
  <c r="AC52" i="1"/>
  <c r="AB52" i="1"/>
  <c r="AA52" i="1"/>
  <c r="Z52" i="1"/>
  <c r="Y52" i="1"/>
  <c r="X52" i="1"/>
  <c r="W52" i="1"/>
  <c r="V52" i="1"/>
  <c r="U52" i="1"/>
  <c r="T52" i="1"/>
  <c r="K52" i="1"/>
  <c r="E52" i="1"/>
  <c r="AC51" i="1"/>
  <c r="AB51" i="1"/>
  <c r="AA51" i="1"/>
  <c r="Z51" i="1"/>
  <c r="Y51" i="1"/>
  <c r="X51" i="1"/>
  <c r="W51" i="1"/>
  <c r="V51" i="1"/>
  <c r="U51" i="1"/>
  <c r="T51" i="1"/>
  <c r="K51" i="1"/>
  <c r="E51" i="1"/>
  <c r="AC50" i="1"/>
  <c r="AB50" i="1"/>
  <c r="AA50" i="1"/>
  <c r="Z50" i="1"/>
  <c r="Y50" i="1"/>
  <c r="X50" i="1"/>
  <c r="W50" i="1"/>
  <c r="V50" i="1"/>
  <c r="U50" i="1"/>
  <c r="T50" i="1"/>
  <c r="K50" i="1"/>
  <c r="E50" i="1"/>
  <c r="AC49" i="1"/>
  <c r="AB49" i="1"/>
  <c r="AA49" i="1"/>
  <c r="Z49" i="1"/>
  <c r="Y49" i="1"/>
  <c r="X49" i="1"/>
  <c r="W49" i="1"/>
  <c r="V49" i="1"/>
  <c r="U49" i="1"/>
  <c r="T49" i="1"/>
  <c r="K49" i="1"/>
  <c r="E49" i="1"/>
  <c r="AC48" i="1"/>
  <c r="AB48" i="1"/>
  <c r="AA48" i="1"/>
  <c r="Z48" i="1"/>
  <c r="Y48" i="1"/>
  <c r="X48" i="1"/>
  <c r="W48" i="1"/>
  <c r="V48" i="1"/>
  <c r="U48" i="1"/>
  <c r="T48" i="1"/>
  <c r="K48" i="1"/>
  <c r="E48" i="1"/>
  <c r="AC47" i="1"/>
  <c r="AB47" i="1"/>
  <c r="Z47" i="1"/>
  <c r="Y47" i="1"/>
  <c r="X47" i="1"/>
  <c r="W47" i="1"/>
  <c r="V47" i="1"/>
  <c r="AA47" i="1" s="1"/>
  <c r="U47" i="1"/>
  <c r="T47" i="1"/>
  <c r="K47" i="1"/>
  <c r="E47" i="1"/>
  <c r="AB46" i="1"/>
  <c r="Z46" i="1"/>
  <c r="Y46" i="1"/>
  <c r="X46" i="1"/>
  <c r="W46" i="1"/>
  <c r="V46" i="1"/>
  <c r="AC46" i="1" s="1"/>
  <c r="U46" i="1"/>
  <c r="T46" i="1"/>
  <c r="K46" i="1"/>
  <c r="E46" i="1"/>
  <c r="AC45" i="1"/>
  <c r="AB45" i="1"/>
  <c r="AA45" i="1"/>
  <c r="Z45" i="1"/>
  <c r="Y45" i="1"/>
  <c r="X45" i="1"/>
  <c r="W45" i="1"/>
  <c r="V45" i="1"/>
  <c r="U45" i="1"/>
  <c r="T45" i="1"/>
  <c r="K45" i="1"/>
  <c r="E45" i="1"/>
  <c r="AB44" i="1"/>
  <c r="Z44" i="1"/>
  <c r="Y44" i="1"/>
  <c r="X44" i="1"/>
  <c r="W44" i="1"/>
  <c r="V44" i="1"/>
  <c r="AC44" i="1" s="1"/>
  <c r="U44" i="1"/>
  <c r="T44" i="1"/>
  <c r="K44" i="1"/>
  <c r="E44" i="1"/>
  <c r="AC43" i="1"/>
  <c r="AB43" i="1"/>
  <c r="Z43" i="1"/>
  <c r="Y43" i="1"/>
  <c r="X43" i="1"/>
  <c r="W43" i="1"/>
  <c r="V43" i="1"/>
  <c r="AA43" i="1" s="1"/>
  <c r="U43" i="1"/>
  <c r="T43" i="1"/>
  <c r="K43" i="1"/>
  <c r="E43" i="1"/>
  <c r="AB42" i="1"/>
  <c r="Z42" i="1"/>
  <c r="Y42" i="1"/>
  <c r="X42" i="1"/>
  <c r="W42" i="1"/>
  <c r="V42" i="1"/>
  <c r="AA42" i="1" s="1"/>
  <c r="U42" i="1"/>
  <c r="T42" i="1"/>
  <c r="K42" i="1"/>
  <c r="E42" i="1"/>
  <c r="AC41" i="1"/>
  <c r="AB41" i="1"/>
  <c r="AA41" i="1"/>
  <c r="Z41" i="1"/>
  <c r="Y41" i="1"/>
  <c r="X41" i="1"/>
  <c r="W41" i="1"/>
  <c r="V41" i="1"/>
  <c r="U41" i="1"/>
  <c r="T41" i="1"/>
  <c r="K41" i="1"/>
  <c r="E41" i="1"/>
  <c r="AC40" i="1"/>
  <c r="AB40" i="1"/>
  <c r="Z40" i="1"/>
  <c r="Y40" i="1"/>
  <c r="X40" i="1"/>
  <c r="W40" i="1"/>
  <c r="V40" i="1"/>
  <c r="AA40" i="1" s="1"/>
  <c r="U40" i="1"/>
  <c r="T40" i="1"/>
  <c r="K40" i="1"/>
  <c r="E40" i="1"/>
  <c r="AC39" i="1"/>
  <c r="AB39" i="1"/>
  <c r="AA39" i="1"/>
  <c r="Z39" i="1"/>
  <c r="Y39" i="1"/>
  <c r="X39" i="1"/>
  <c r="W39" i="1"/>
  <c r="V39" i="1"/>
  <c r="U39" i="1"/>
  <c r="T39" i="1"/>
  <c r="K39" i="1"/>
  <c r="E39" i="1"/>
  <c r="AB38" i="1"/>
  <c r="Z38" i="1"/>
  <c r="Y38" i="1"/>
  <c r="X38" i="1"/>
  <c r="W38" i="1"/>
  <c r="V38" i="1"/>
  <c r="AC38" i="1" s="1"/>
  <c r="U38" i="1"/>
  <c r="T38" i="1"/>
  <c r="K38" i="1"/>
  <c r="E38" i="1"/>
  <c r="AC37" i="1"/>
  <c r="AB37" i="1"/>
  <c r="AA37" i="1"/>
  <c r="Z37" i="1"/>
  <c r="Y37" i="1"/>
  <c r="X37" i="1"/>
  <c r="W37" i="1"/>
  <c r="V37" i="1"/>
  <c r="U37" i="1"/>
  <c r="T37" i="1"/>
  <c r="K37" i="1"/>
  <c r="E37" i="1"/>
  <c r="AB36" i="1"/>
  <c r="Z36" i="1"/>
  <c r="Y36" i="1"/>
  <c r="X36" i="1"/>
  <c r="W36" i="1"/>
  <c r="V36" i="1"/>
  <c r="AC36" i="1" s="1"/>
  <c r="U36" i="1"/>
  <c r="T36" i="1"/>
  <c r="K36" i="1"/>
  <c r="E36" i="1"/>
  <c r="AC35" i="1"/>
  <c r="AB35" i="1"/>
  <c r="Z35" i="1"/>
  <c r="Y35" i="1"/>
  <c r="X35" i="1"/>
  <c r="W35" i="1"/>
  <c r="V35" i="1"/>
  <c r="AA35" i="1" s="1"/>
  <c r="U35" i="1"/>
  <c r="T35" i="1"/>
  <c r="K35" i="1"/>
  <c r="E35" i="1"/>
  <c r="AB34" i="1"/>
  <c r="Z34" i="1"/>
  <c r="Y34" i="1"/>
  <c r="X34" i="1"/>
  <c r="W34" i="1"/>
  <c r="V34" i="1"/>
  <c r="AA34" i="1" s="1"/>
  <c r="U34" i="1"/>
  <c r="T34" i="1"/>
  <c r="K34" i="1"/>
  <c r="E34" i="1"/>
  <c r="AC33" i="1"/>
  <c r="AB33" i="1"/>
  <c r="AA33" i="1"/>
  <c r="Z33" i="1"/>
  <c r="Y33" i="1"/>
  <c r="X33" i="1"/>
  <c r="W33" i="1"/>
  <c r="V33" i="1"/>
  <c r="U33" i="1"/>
  <c r="T33" i="1"/>
  <c r="K33" i="1"/>
  <c r="E33" i="1"/>
  <c r="AC32" i="1"/>
  <c r="AB32" i="1"/>
  <c r="Z32" i="1"/>
  <c r="Y32" i="1"/>
  <c r="X32" i="1"/>
  <c r="W32" i="1"/>
  <c r="V32" i="1"/>
  <c r="AA32" i="1" s="1"/>
  <c r="U32" i="1"/>
  <c r="T32" i="1"/>
  <c r="K32" i="1"/>
  <c r="E32" i="1"/>
  <c r="AC31" i="1"/>
  <c r="AB31" i="1"/>
  <c r="AA31" i="1"/>
  <c r="Z31" i="1"/>
  <c r="Y31" i="1"/>
  <c r="X31" i="1"/>
  <c r="W31" i="1"/>
  <c r="V31" i="1"/>
  <c r="U31" i="1"/>
  <c r="T31" i="1"/>
  <c r="K31" i="1"/>
  <c r="E31" i="1"/>
  <c r="AB30" i="1"/>
  <c r="Z30" i="1"/>
  <c r="Y30" i="1"/>
  <c r="X30" i="1"/>
  <c r="W30" i="1"/>
  <c r="V30" i="1"/>
  <c r="AC30" i="1" s="1"/>
  <c r="U30" i="1"/>
  <c r="T30" i="1"/>
  <c r="K30" i="1"/>
  <c r="E30" i="1"/>
  <c r="AC29" i="1"/>
  <c r="AB29" i="1"/>
  <c r="AA29" i="1"/>
  <c r="Z29" i="1"/>
  <c r="Y29" i="1"/>
  <c r="X29" i="1"/>
  <c r="W29" i="1"/>
  <c r="V29" i="1"/>
  <c r="U29" i="1"/>
  <c r="T29" i="1"/>
  <c r="K29" i="1"/>
  <c r="E29" i="1"/>
  <c r="AB28" i="1"/>
  <c r="Z28" i="1"/>
  <c r="Y28" i="1"/>
  <c r="X28" i="1"/>
  <c r="W28" i="1"/>
  <c r="V28" i="1"/>
  <c r="AC28" i="1" s="1"/>
  <c r="U28" i="1"/>
  <c r="T28" i="1"/>
  <c r="K28" i="1"/>
  <c r="E28" i="1"/>
  <c r="AC27" i="1"/>
  <c r="AB27" i="1"/>
  <c r="Z27" i="1"/>
  <c r="Y27" i="1"/>
  <c r="X27" i="1"/>
  <c r="W27" i="1"/>
  <c r="V27" i="1"/>
  <c r="AA27" i="1" s="1"/>
  <c r="U27" i="1"/>
  <c r="T27" i="1"/>
  <c r="K27" i="1"/>
  <c r="E27" i="1"/>
  <c r="AB26" i="1"/>
  <c r="Z26" i="1"/>
  <c r="Y26" i="1"/>
  <c r="X26" i="1"/>
  <c r="W26" i="1"/>
  <c r="V26" i="1"/>
  <c r="AA26" i="1" s="1"/>
  <c r="U26" i="1"/>
  <c r="T26" i="1"/>
  <c r="K26" i="1"/>
  <c r="E26" i="1"/>
  <c r="AC25" i="1"/>
  <c r="AB25" i="1"/>
  <c r="AA25" i="1"/>
  <c r="Z25" i="1"/>
  <c r="Y25" i="1"/>
  <c r="X25" i="1"/>
  <c r="W25" i="1"/>
  <c r="V25" i="1"/>
  <c r="U25" i="1"/>
  <c r="T25" i="1"/>
  <c r="K25" i="1"/>
  <c r="E25" i="1"/>
  <c r="AC24" i="1"/>
  <c r="AB24" i="1"/>
  <c r="Z24" i="1"/>
  <c r="Y24" i="1"/>
  <c r="X24" i="1"/>
  <c r="W24" i="1"/>
  <c r="V24" i="1"/>
  <c r="AA24" i="1" s="1"/>
  <c r="U24" i="1"/>
  <c r="T24" i="1"/>
  <c r="K24" i="1"/>
  <c r="E24" i="1"/>
  <c r="AC23" i="1"/>
  <c r="AB23" i="1"/>
  <c r="AA23" i="1"/>
  <c r="Z23" i="1"/>
  <c r="Y23" i="1"/>
  <c r="X23" i="1"/>
  <c r="W23" i="1"/>
  <c r="V23" i="1"/>
  <c r="U23" i="1"/>
  <c r="T23" i="1"/>
  <c r="K23" i="1"/>
  <c r="E23" i="1"/>
  <c r="AB22" i="1"/>
  <c r="Z22" i="1"/>
  <c r="Y22" i="1"/>
  <c r="X22" i="1"/>
  <c r="W22" i="1"/>
  <c r="V22" i="1"/>
  <c r="AC22" i="1" s="1"/>
  <c r="U22" i="1"/>
  <c r="T22" i="1"/>
  <c r="K22" i="1"/>
  <c r="E22" i="1"/>
  <c r="AC21" i="1"/>
  <c r="AB21" i="1"/>
  <c r="AA21" i="1"/>
  <c r="Z21" i="1"/>
  <c r="Y21" i="1"/>
  <c r="X21" i="1"/>
  <c r="W21" i="1"/>
  <c r="V21" i="1"/>
  <c r="U21" i="1"/>
  <c r="T21" i="1"/>
  <c r="K21" i="1"/>
  <c r="E21" i="1"/>
  <c r="AB20" i="1"/>
  <c r="Z20" i="1"/>
  <c r="Y20" i="1"/>
  <c r="X20" i="1"/>
  <c r="W20" i="1"/>
  <c r="V20" i="1"/>
  <c r="AC20" i="1" s="1"/>
  <c r="U20" i="1"/>
  <c r="T20" i="1"/>
  <c r="K20" i="1"/>
  <c r="E20" i="1"/>
  <c r="AC19" i="1"/>
  <c r="AB19" i="1"/>
  <c r="Z19" i="1"/>
  <c r="Y19" i="1"/>
  <c r="X19" i="1"/>
  <c r="W19" i="1"/>
  <c r="V19" i="1"/>
  <c r="AA19" i="1" s="1"/>
  <c r="U19" i="1"/>
  <c r="T19" i="1"/>
  <c r="K19" i="1"/>
  <c r="E19" i="1"/>
  <c r="AB18" i="1"/>
  <c r="Z18" i="1"/>
  <c r="Y18" i="1"/>
  <c r="X18" i="1"/>
  <c r="W18" i="1"/>
  <c r="V18" i="1"/>
  <c r="AA18" i="1" s="1"/>
  <c r="U18" i="1"/>
  <c r="T18" i="1"/>
  <c r="K18" i="1"/>
  <c r="E18" i="1"/>
  <c r="AC17" i="1"/>
  <c r="AB17" i="1"/>
  <c r="AA17" i="1"/>
  <c r="Z17" i="1"/>
  <c r="Y17" i="1"/>
  <c r="X17" i="1"/>
  <c r="W17" i="1"/>
  <c r="V17" i="1"/>
  <c r="U17" i="1"/>
  <c r="T17" i="1"/>
  <c r="K17" i="1"/>
  <c r="E17" i="1"/>
  <c r="AC16" i="1"/>
  <c r="AB16" i="1"/>
  <c r="Z16" i="1"/>
  <c r="Y16" i="1"/>
  <c r="X16" i="1"/>
  <c r="W16" i="1"/>
  <c r="V16" i="1"/>
  <c r="AA16" i="1" s="1"/>
  <c r="U16" i="1"/>
  <c r="T16" i="1"/>
  <c r="K16" i="1"/>
  <c r="E16" i="1"/>
  <c r="AC15" i="1"/>
  <c r="AB15" i="1"/>
  <c r="AA15" i="1"/>
  <c r="Z15" i="1"/>
  <c r="Y15" i="1"/>
  <c r="X15" i="1"/>
  <c r="W15" i="1"/>
  <c r="V15" i="1"/>
  <c r="U15" i="1"/>
  <c r="T15" i="1"/>
  <c r="K15" i="1"/>
  <c r="E15" i="1"/>
  <c r="AB14" i="1"/>
  <c r="Z14" i="1"/>
  <c r="Y14" i="1"/>
  <c r="X14" i="1"/>
  <c r="W14" i="1"/>
  <c r="V14" i="1"/>
  <c r="AC14" i="1" s="1"/>
  <c r="U14" i="1"/>
  <c r="T14" i="1"/>
  <c r="K14" i="1"/>
  <c r="AB13" i="1"/>
  <c r="Z13" i="1"/>
  <c r="Y13" i="1"/>
  <c r="X13" i="1"/>
  <c r="W13" i="1"/>
  <c r="V13" i="1"/>
  <c r="AA13" i="1" s="1"/>
  <c r="U13" i="1"/>
  <c r="T13" i="1"/>
  <c r="K13" i="1"/>
  <c r="E13" i="1"/>
  <c r="AC12" i="1"/>
  <c r="AB12" i="1"/>
  <c r="AA12" i="1"/>
  <c r="Z12" i="1"/>
  <c r="Y12" i="1"/>
  <c r="X12" i="1"/>
  <c r="W12" i="1"/>
  <c r="V12" i="1"/>
  <c r="U12" i="1"/>
  <c r="T12" i="1"/>
  <c r="K12" i="1"/>
  <c r="E12" i="1"/>
  <c r="AC11" i="1"/>
  <c r="AB11" i="1"/>
  <c r="Z11" i="1"/>
  <c r="Y11" i="1"/>
  <c r="X11" i="1"/>
  <c r="W11" i="1"/>
  <c r="V11" i="1"/>
  <c r="AA11" i="1" s="1"/>
  <c r="U11" i="1"/>
  <c r="T11" i="1"/>
  <c r="K11" i="1"/>
  <c r="E11" i="1"/>
  <c r="AC10" i="1"/>
  <c r="AB10" i="1"/>
  <c r="AA10" i="1"/>
  <c r="Z10" i="1"/>
  <c r="Y10" i="1"/>
  <c r="X10" i="1"/>
  <c r="W10" i="1"/>
  <c r="V10" i="1"/>
  <c r="U10" i="1"/>
  <c r="T10" i="1"/>
  <c r="K10" i="1"/>
  <c r="E10" i="1"/>
  <c r="AB9" i="1"/>
  <c r="Z9" i="1"/>
  <c r="Y9" i="1"/>
  <c r="X9" i="1"/>
  <c r="W9" i="1"/>
  <c r="V9" i="1"/>
  <c r="AC9" i="1" s="1"/>
  <c r="U9" i="1"/>
  <c r="T9" i="1"/>
  <c r="K9" i="1"/>
  <c r="E9" i="1"/>
  <c r="AC8" i="1"/>
  <c r="AB8" i="1"/>
  <c r="AA8" i="1"/>
  <c r="Z8" i="1"/>
  <c r="Y8" i="1"/>
  <c r="X8" i="1"/>
  <c r="W8" i="1"/>
  <c r="V8" i="1"/>
  <c r="U8" i="1"/>
  <c r="T8" i="1"/>
  <c r="K8" i="1"/>
  <c r="E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B7" i="1"/>
  <c r="AB124" i="1" s="1"/>
  <c r="AL9" i="1" s="1"/>
  <c r="Z7" i="1"/>
  <c r="Z124" i="1" s="1"/>
  <c r="Y7" i="1"/>
  <c r="Y124" i="1" s="1"/>
  <c r="X7" i="1"/>
  <c r="X124" i="1" s="1"/>
  <c r="X129" i="1" s="1"/>
  <c r="W7" i="1"/>
  <c r="W124" i="1" s="1"/>
  <c r="V7" i="1"/>
  <c r="AC7" i="1" s="1"/>
  <c r="U7" i="1"/>
  <c r="U124" i="1" s="1"/>
  <c r="T7" i="1"/>
  <c r="T124" i="1" s="1"/>
  <c r="K7" i="1"/>
  <c r="E7" i="1"/>
  <c r="AK9" i="1" l="1"/>
  <c r="AI9" i="1"/>
  <c r="U128" i="1"/>
  <c r="AG9" i="1"/>
  <c r="U127" i="1"/>
  <c r="U126" i="1"/>
  <c r="U125" i="1"/>
  <c r="AC124" i="1"/>
  <c r="AM9" i="1" s="1"/>
  <c r="AJ9" i="1"/>
  <c r="W129" i="1"/>
  <c r="AA7" i="1"/>
  <c r="AC13" i="1"/>
  <c r="AC18" i="1"/>
  <c r="AA20" i="1"/>
  <c r="AC26" i="1"/>
  <c r="AA28" i="1"/>
  <c r="AC34" i="1"/>
  <c r="AA36" i="1"/>
  <c r="AC42" i="1"/>
  <c r="AA44" i="1"/>
  <c r="V124" i="1"/>
  <c r="AA9" i="1"/>
  <c r="AA14" i="1"/>
  <c r="AA22" i="1"/>
  <c r="AA30" i="1"/>
  <c r="AA38" i="1"/>
  <c r="AA46" i="1"/>
  <c r="AA124" i="1" l="1"/>
  <c r="V128" i="1"/>
  <c r="AF9" i="1"/>
  <c r="AH9" i="1" s="1"/>
  <c r="V127" i="1"/>
  <c r="V126" i="1"/>
  <c r="V1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moi</author>
  </authors>
  <commentList>
    <comment ref="B6" authorId="0" shapeId="0" xr:uid="{55F9C1FF-9FDF-47FC-821A-B25971A92498}">
      <text>
        <r>
          <rPr>
            <b/>
            <sz val="9"/>
            <color indexed="81"/>
            <rFont val="Tahoma"/>
            <family val="2"/>
          </rPr>
          <t>moi:</t>
        </r>
        <r>
          <rPr>
            <sz val="9"/>
            <color indexed="81"/>
            <rFont val="Tahoma"/>
            <family val="2"/>
          </rPr>
          <t xml:space="preserve">
Indiquer le numéro de course à l'année</t>
        </r>
      </text>
    </comment>
    <comment ref="C6" authorId="0" shapeId="0" xr:uid="{7BFF45F7-6B9A-4BEE-9B55-1379E4B293AD}">
      <text>
        <r>
          <rPr>
            <b/>
            <sz val="9"/>
            <color indexed="81"/>
            <rFont val="Tahoma"/>
            <family val="2"/>
          </rPr>
          <t>moi:</t>
        </r>
        <r>
          <rPr>
            <sz val="9"/>
            <color indexed="81"/>
            <rFont val="Tahoma"/>
            <family val="2"/>
          </rPr>
          <t xml:space="preserve">
Mettre le nom en majuscule et le prénom en minuscule</t>
        </r>
      </text>
    </comment>
    <comment ref="D6" authorId="0" shapeId="0" xr:uid="{B3044A72-D9FC-4414-B7C6-7493C604F4F1}">
      <text>
        <r>
          <rPr>
            <b/>
            <sz val="9"/>
            <color indexed="81"/>
            <rFont val="Tahoma"/>
            <family val="2"/>
          </rPr>
          <t>moi:</t>
        </r>
        <r>
          <rPr>
            <sz val="9"/>
            <color indexed="81"/>
            <rFont val="Tahoma"/>
            <family val="2"/>
          </rPr>
          <t xml:space="preserve">
Mettre la date sous le format XX/XX/XX</t>
        </r>
      </text>
    </comment>
    <comment ref="F6" authorId="0" shapeId="0" xr:uid="{175E4932-5F38-4B67-AE7A-3F82CD1EC50E}">
      <text>
        <r>
          <rPr>
            <b/>
            <sz val="9"/>
            <color indexed="81"/>
            <rFont val="Tahoma"/>
            <family val="2"/>
          </rPr>
          <t>moi:</t>
        </r>
        <r>
          <rPr>
            <sz val="9"/>
            <color indexed="81"/>
            <rFont val="Tahoma"/>
            <family val="2"/>
          </rPr>
          <t xml:space="preserve">
Mettre le code ASA sous la forme XXXX</t>
        </r>
      </text>
    </comment>
    <comment ref="I6" authorId="0" shapeId="0" xr:uid="{7AF7BFAE-988B-4832-8296-01D77867745C}">
      <text>
        <r>
          <rPr>
            <b/>
            <sz val="9"/>
            <color indexed="81"/>
            <rFont val="Tahoma"/>
            <family val="2"/>
          </rPr>
          <t>moi:</t>
        </r>
        <r>
          <rPr>
            <sz val="9"/>
            <color indexed="81"/>
            <rFont val="Tahoma"/>
            <family val="2"/>
          </rPr>
          <t xml:space="preserve">
Mettre le nom en majuscule et le prénom en minuscule</t>
        </r>
      </text>
    </comment>
    <comment ref="J6" authorId="0" shapeId="0" xr:uid="{BEDD3A15-D253-4712-B5EF-A1DF5AA8046B}">
      <text>
        <r>
          <rPr>
            <b/>
            <sz val="9"/>
            <color indexed="81"/>
            <rFont val="Tahoma"/>
            <family val="2"/>
          </rPr>
          <t>moi:</t>
        </r>
        <r>
          <rPr>
            <sz val="9"/>
            <color indexed="81"/>
            <rFont val="Tahoma"/>
            <family val="2"/>
          </rPr>
          <t xml:space="preserve">
mettre au format XX/XX/XX</t>
        </r>
      </text>
    </comment>
    <comment ref="L6" authorId="0" shapeId="0" xr:uid="{51FFAD50-1D8F-4A5F-9697-87D8D2CEFCB4}">
      <text>
        <r>
          <rPr>
            <b/>
            <sz val="9"/>
            <color indexed="81"/>
            <rFont val="Tahoma"/>
            <family val="2"/>
          </rPr>
          <t>moi:</t>
        </r>
        <r>
          <rPr>
            <sz val="9"/>
            <color indexed="81"/>
            <rFont val="Tahoma"/>
            <family val="2"/>
          </rPr>
          <t xml:space="preserve">
Mettre le code ASA sous la forme XXXX</t>
        </r>
      </text>
    </comment>
    <comment ref="R6" authorId="0" shapeId="0" xr:uid="{595BA831-36D2-441C-A527-1191F588CAC1}">
      <text>
        <r>
          <rPr>
            <b/>
            <sz val="9"/>
            <color indexed="81"/>
            <rFont val="Tahoma"/>
            <family val="2"/>
          </rPr>
          <t>moi:</t>
        </r>
        <r>
          <rPr>
            <sz val="9"/>
            <color indexed="81"/>
            <rFont val="Tahoma"/>
            <family val="2"/>
          </rPr>
          <t xml:space="preserve">
Mettre 1 pour Classe 1, 2 pour classe 2 et 3 pour la classe 3</t>
        </r>
      </text>
    </comment>
  </commentList>
</comments>
</file>

<file path=xl/sharedStrings.xml><?xml version="1.0" encoding="utf-8"?>
<sst xmlns="http://schemas.openxmlformats.org/spreadsheetml/2006/main" count="385" uniqueCount="191">
  <si>
    <t>FEUILLE DE TRAVAIL</t>
  </si>
  <si>
    <t>Championnat de France de Fol'Car 2026</t>
  </si>
  <si>
    <t xml:space="preserve"> </t>
  </si>
  <si>
    <t>N°</t>
  </si>
  <si>
    <t>PILOTE 1</t>
  </si>
  <si>
    <t>DATE DE NAISSANCE</t>
  </si>
  <si>
    <t>Jr</t>
  </si>
  <si>
    <t>ASA</t>
  </si>
  <si>
    <t>LICENCE</t>
  </si>
  <si>
    <t>PILOTE 2</t>
  </si>
  <si>
    <t>F</t>
  </si>
  <si>
    <t>VOITURE</t>
  </si>
  <si>
    <t>CYL</t>
  </si>
  <si>
    <t>CLS</t>
  </si>
  <si>
    <t>TRANSP</t>
  </si>
  <si>
    <t>Nb Pilote</t>
  </si>
  <si>
    <t>V 2 Pilotes</t>
  </si>
  <si>
    <t>V 1 Pilote</t>
  </si>
  <si>
    <t>V 1 Fille</t>
  </si>
  <si>
    <t>V 2 Filles</t>
  </si>
  <si>
    <t>Classe 1</t>
  </si>
  <si>
    <t>Classe 2</t>
  </si>
  <si>
    <t>Pilotes</t>
  </si>
  <si>
    <t>MECANO</t>
  </si>
  <si>
    <t>INVITES</t>
  </si>
  <si>
    <t>RECAPITULATIF</t>
  </si>
  <si>
    <t>Nb Féminies</t>
  </si>
  <si>
    <t>MARTIN Guillaume</t>
  </si>
  <si>
    <t>Des Ducs</t>
  </si>
  <si>
    <t>250971</t>
  </si>
  <si>
    <t>Peugeot 306 S16</t>
  </si>
  <si>
    <t>Nb Voitures</t>
  </si>
  <si>
    <t>Participants</t>
  </si>
  <si>
    <t>Bracelets</t>
  </si>
  <si>
    <t>SEIGNEUR Mattéo</t>
  </si>
  <si>
    <t>Du Berry</t>
  </si>
  <si>
    <t>1502</t>
  </si>
  <si>
    <t>298175</t>
  </si>
  <si>
    <t>Honda Civic FN2</t>
  </si>
  <si>
    <t>1 Pilote</t>
  </si>
  <si>
    <t>2 Pilotes</t>
  </si>
  <si>
    <t>Total</t>
  </si>
  <si>
    <t>Dont Féminine</t>
  </si>
  <si>
    <t>Pilote</t>
  </si>
  <si>
    <t>Mécano</t>
  </si>
  <si>
    <t>Invité</t>
  </si>
  <si>
    <t>PRUDHOMMEAUX Rémy</t>
  </si>
  <si>
    <t>0315</t>
  </si>
  <si>
    <t>213665</t>
  </si>
  <si>
    <t>Des Ardennes</t>
  </si>
  <si>
    <t>GILLET Gérald</t>
  </si>
  <si>
    <t>MARCHAND Laurent</t>
  </si>
  <si>
    <t>Du Centre</t>
  </si>
  <si>
    <t>1503</t>
  </si>
  <si>
    <t>47521</t>
  </si>
  <si>
    <t>LECLUSE Gilles</t>
  </si>
  <si>
    <t>1609</t>
  </si>
  <si>
    <t>112029</t>
  </si>
  <si>
    <t>Du Val d'Allier</t>
  </si>
  <si>
    <t>BAUVOIS Jean-Philippe</t>
  </si>
  <si>
    <t>0116</t>
  </si>
  <si>
    <t>20280</t>
  </si>
  <si>
    <t>59 Hautmont</t>
  </si>
  <si>
    <t>SEIGNEUR Frédéric</t>
  </si>
  <si>
    <t>189403</t>
  </si>
  <si>
    <t>BARBEDETTE Mickael</t>
  </si>
  <si>
    <t>13/14</t>
  </si>
  <si>
    <t>Bocage</t>
  </si>
  <si>
    <t>Renault Clio 4</t>
  </si>
  <si>
    <t>Junior</t>
  </si>
  <si>
    <t>MAZET Eloïse</t>
  </si>
  <si>
    <t>1315</t>
  </si>
  <si>
    <t>358423</t>
  </si>
  <si>
    <t>MAZET Maxime</t>
  </si>
  <si>
    <t>343938</t>
  </si>
  <si>
    <t>MESLIER Alexix</t>
  </si>
  <si>
    <t>12/01</t>
  </si>
  <si>
    <t>Maine Bretagne</t>
  </si>
  <si>
    <t>Renault Clio 3RS</t>
  </si>
  <si>
    <t>GILLET Julie/attente de réception de l'engagement</t>
  </si>
  <si>
    <t>OLIVIER-GROUX Vinciane</t>
  </si>
  <si>
    <t>383738</t>
  </si>
  <si>
    <t>GROUX Alain</t>
  </si>
  <si>
    <t>36554</t>
  </si>
  <si>
    <t>DABERT Hugo</t>
  </si>
  <si>
    <t>1314</t>
  </si>
  <si>
    <t>360283</t>
  </si>
  <si>
    <t>Du Bocage</t>
  </si>
  <si>
    <t>DABERT Sébastien</t>
  </si>
  <si>
    <t>258385</t>
  </si>
  <si>
    <t>DESMARD Romain</t>
  </si>
  <si>
    <t>310702</t>
  </si>
  <si>
    <t>DECLOITRE Patrick</t>
  </si>
  <si>
    <t>176343</t>
  </si>
  <si>
    <t>GOULFERT Sylvain</t>
  </si>
  <si>
    <t>378471</t>
  </si>
  <si>
    <t>CAMUS Nathalie</t>
  </si>
  <si>
    <t>CAMUS Laurent</t>
  </si>
  <si>
    <t>BRISSAUD Cédric</t>
  </si>
  <si>
    <t>376630</t>
  </si>
  <si>
    <t>SEIGNEUR Lauriane</t>
  </si>
  <si>
    <t>253780</t>
  </si>
  <si>
    <t>Citroën ZX 16V</t>
  </si>
  <si>
    <t>DESAIX Mathis</t>
  </si>
  <si>
    <t>374176</t>
  </si>
  <si>
    <t>Renault Clio 2RS</t>
  </si>
  <si>
    <t>DESAIX Ludovic</t>
  </si>
  <si>
    <t>JEUDON Jérémie</t>
  </si>
  <si>
    <t>1201</t>
  </si>
  <si>
    <t>220019</t>
  </si>
  <si>
    <t>DESMARD Jean-François</t>
  </si>
  <si>
    <t>390914</t>
  </si>
  <si>
    <t>BISSON Sébastien</t>
  </si>
  <si>
    <t>298027</t>
  </si>
  <si>
    <t>Citroën DS3</t>
  </si>
  <si>
    <t>YBERT Mathis</t>
  </si>
  <si>
    <t>377849</t>
  </si>
  <si>
    <t>BLANC Marvyn</t>
  </si>
  <si>
    <t>238002</t>
  </si>
  <si>
    <t>KERBOEUF Cyrille</t>
  </si>
  <si>
    <t>1206</t>
  </si>
  <si>
    <t>395161</t>
  </si>
  <si>
    <t>Bretagne</t>
  </si>
  <si>
    <t>GRILLON Rémy</t>
  </si>
  <si>
    <t>1318</t>
  </si>
  <si>
    <t>397715</t>
  </si>
  <si>
    <t>Pays Normand</t>
  </si>
  <si>
    <t>CALLU Dylan</t>
  </si>
  <si>
    <t>332857</t>
  </si>
  <si>
    <t>Honda Civic EG6</t>
  </si>
  <si>
    <t>OLIVIER Alexandre</t>
  </si>
  <si>
    <t>0101</t>
  </si>
  <si>
    <t>43058</t>
  </si>
  <si>
    <t>Aisne</t>
  </si>
  <si>
    <t>OLIVIER Théo</t>
  </si>
  <si>
    <t>0325</t>
  </si>
  <si>
    <t>338950</t>
  </si>
  <si>
    <t>De la Champagne</t>
  </si>
  <si>
    <t>Citroën Saxo VTS</t>
  </si>
  <si>
    <t>TIRMONT Maxence</t>
  </si>
  <si>
    <t>253458</t>
  </si>
  <si>
    <t>LESTIEUX Jordan</t>
  </si>
  <si>
    <t>318323</t>
  </si>
  <si>
    <t>Peugeot 106 S16</t>
  </si>
  <si>
    <t>REBUFFE Théo</t>
  </si>
  <si>
    <t>303865</t>
  </si>
  <si>
    <t>REBUFFE Adrien</t>
  </si>
  <si>
    <t>301976</t>
  </si>
  <si>
    <t>BERTAUD Antoine</t>
  </si>
  <si>
    <t>1204</t>
  </si>
  <si>
    <t>347790</t>
  </si>
  <si>
    <t>Nantes Atlantique</t>
  </si>
  <si>
    <t>Peugeot 206 XS</t>
  </si>
  <si>
    <t>VEZARD Jimmy</t>
  </si>
  <si>
    <t>13/15</t>
  </si>
  <si>
    <t>330246</t>
  </si>
  <si>
    <t>GAGNERIE Hugo</t>
  </si>
  <si>
    <t>374512</t>
  </si>
  <si>
    <t>MAZAL Dorian</t>
  </si>
  <si>
    <t>15/02</t>
  </si>
  <si>
    <t>373834</t>
  </si>
  <si>
    <t>Du Bery</t>
  </si>
  <si>
    <t>LECLERC Vincent</t>
  </si>
  <si>
    <t>302138</t>
  </si>
  <si>
    <t>LE SECH Ludovic</t>
  </si>
  <si>
    <t>298568</t>
  </si>
  <si>
    <t>LE SECH Fabien</t>
  </si>
  <si>
    <t>298660</t>
  </si>
  <si>
    <t>GUIMONT Alexis</t>
  </si>
  <si>
    <t>221265</t>
  </si>
  <si>
    <t>NOURY Julien</t>
  </si>
  <si>
    <t>BOUHOURS Cédric</t>
  </si>
  <si>
    <t>252818</t>
  </si>
  <si>
    <t>BOUHOURS Mickael</t>
  </si>
  <si>
    <t>252819</t>
  </si>
  <si>
    <t>CAILLETEAU Yohann</t>
  </si>
  <si>
    <t>1507</t>
  </si>
  <si>
    <t>397995</t>
  </si>
  <si>
    <t>Perche Val de Loire</t>
  </si>
  <si>
    <t>DENIAU Steven</t>
  </si>
  <si>
    <t>299348</t>
  </si>
  <si>
    <t>BOULAY Valentin</t>
  </si>
  <si>
    <t>399241</t>
  </si>
  <si>
    <t>MAILLARD Eddy</t>
  </si>
  <si>
    <t>MAILLARD Anthony</t>
  </si>
  <si>
    <t>259725</t>
  </si>
  <si>
    <t>Honda Civic EK4</t>
  </si>
  <si>
    <t>Voitures</t>
  </si>
  <si>
    <t>Invités</t>
  </si>
  <si>
    <t>Filles</t>
  </si>
  <si>
    <t>SERVILLY 23-24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</si>
</sst>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 mmmm\ yyyy;@"/>
    <numFmt numFmtId="165" formatCode="d\ mmmm\ yyyy;@"/>
    <numFmt numFmtId="166" formatCode="dd/mm/yy;@"/>
  </numFmts>
  <fonts count="22" x14ac:knownFonts="1">
    <font>
      <sz val="10"/>
      <name val="Arial"/>
      <family val="2"/>
    </font>
    <font>
      <b/>
      <sz val="17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9"/>
      <name val="Arial Narrow"/>
      <family val="2"/>
    </font>
    <font>
      <b/>
      <sz val="9"/>
      <color indexed="12"/>
      <name val="Arial Narrow"/>
      <family val="2"/>
    </font>
    <font>
      <b/>
      <sz val="10"/>
      <color rgb="FF7030A0"/>
      <name val="Arial"/>
      <family val="2"/>
    </font>
    <font>
      <sz val="9"/>
      <color rgb="FF000080"/>
      <name val="Arial"/>
      <family val="2"/>
    </font>
    <font>
      <sz val="9"/>
      <name val="Arial Narrow"/>
      <family val="2"/>
    </font>
    <font>
      <sz val="8"/>
      <color rgb="FF000080"/>
      <name val="Arial"/>
      <family val="2"/>
    </font>
    <font>
      <sz val="9"/>
      <color rgb="FF000080"/>
      <name val="Arial Narrow"/>
      <family val="2"/>
    </font>
    <font>
      <sz val="10"/>
      <color rgb="FF000080"/>
      <name val="Arial"/>
      <family val="2"/>
    </font>
    <font>
      <sz val="10"/>
      <color rgb="FF0070C0"/>
      <name val="Arial"/>
      <family val="2"/>
    </font>
    <font>
      <b/>
      <sz val="9"/>
      <color indexed="14"/>
      <name val="Arial Narrow"/>
      <family val="2"/>
    </font>
    <font>
      <b/>
      <sz val="9"/>
      <color indexed="10"/>
      <name val="Arial Narrow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/>
    <xf numFmtId="164" fontId="1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49" fontId="7" fillId="0" borderId="2" xfId="1" applyNumberFormat="1" applyFont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vertical="center"/>
      <protection locked="0"/>
    </xf>
    <xf numFmtId="166" fontId="10" fillId="3" borderId="2" xfId="0" applyNumberFormat="1" applyFont="1" applyFill="1" applyBorder="1" applyAlignment="1" applyProtection="1">
      <alignment horizontal="center" vertical="center"/>
      <protection locked="0"/>
    </xf>
    <xf numFmtId="49" fontId="10" fillId="3" borderId="2" xfId="0" applyNumberFormat="1" applyFont="1" applyFill="1" applyBorder="1" applyAlignment="1" applyProtection="1">
      <alignment horizontal="center" vertical="center"/>
      <protection locked="0"/>
    </xf>
    <xf numFmtId="49" fontId="10" fillId="3" borderId="2" xfId="0" applyNumberFormat="1" applyFont="1" applyFill="1" applyBorder="1" applyAlignment="1" applyProtection="1">
      <alignment horizontal="right" vertical="center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right" vertical="center"/>
      <protection locked="0"/>
    </xf>
    <xf numFmtId="0" fontId="11" fillId="4" borderId="2" xfId="0" applyFont="1" applyFill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" fontId="10" fillId="3" borderId="2" xfId="0" applyNumberFormat="1" applyFont="1" applyFill="1" applyBorder="1" applyAlignment="1" applyProtection="1">
      <alignment horizontal="right" vertical="center"/>
      <protection locked="0"/>
    </xf>
    <xf numFmtId="14" fontId="0" fillId="0" borderId="0" xfId="0" applyNumberFormat="1"/>
    <xf numFmtId="0" fontId="10" fillId="0" borderId="0" xfId="0" applyFont="1" applyAlignment="1" applyProtection="1">
      <alignment vertical="center"/>
      <protection locked="0"/>
    </xf>
    <xf numFmtId="166" fontId="10" fillId="0" borderId="0" xfId="0" applyNumberFormat="1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66" fontId="10" fillId="3" borderId="2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4" fillId="0" borderId="0" xfId="0" applyFont="1"/>
    <xf numFmtId="0" fontId="10" fillId="3" borderId="2" xfId="0" applyFont="1" applyFill="1" applyBorder="1" applyAlignment="1" applyProtection="1">
      <alignment horizontal="left" vertical="center"/>
      <protection locked="0"/>
    </xf>
    <xf numFmtId="0" fontId="15" fillId="0" borderId="0" xfId="0" applyFont="1"/>
    <xf numFmtId="1" fontId="8" fillId="0" borderId="0" xfId="0" applyNumberFormat="1" applyFont="1" applyAlignment="1">
      <alignment horizontal="center"/>
    </xf>
    <xf numFmtId="49" fontId="7" fillId="0" borderId="0" xfId="0" applyNumberFormat="1" applyFont="1"/>
    <xf numFmtId="166" fontId="7" fillId="0" borderId="0" xfId="0" applyNumberFormat="1" applyFont="1"/>
    <xf numFmtId="49" fontId="8" fillId="0" borderId="0" xfId="1" applyNumberFormat="1" applyFont="1" applyAlignment="1">
      <alignment horizontal="center"/>
    </xf>
    <xf numFmtId="49" fontId="8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49" fontId="7" fillId="0" borderId="0" xfId="1" applyNumberFormat="1" applyFont="1" applyAlignment="1">
      <alignment horizontal="center"/>
    </xf>
    <xf numFmtId="0" fontId="8" fillId="0" borderId="0" xfId="0" applyFont="1"/>
    <xf numFmtId="1" fontId="8" fillId="0" borderId="0" xfId="1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left"/>
    </xf>
    <xf numFmtId="49" fontId="7" fillId="0" borderId="0" xfId="1" applyNumberFormat="1" applyFont="1" applyAlignment="1">
      <alignment horizontal="left"/>
    </xf>
    <xf numFmtId="166" fontId="7" fillId="0" borderId="0" xfId="1" applyNumberFormat="1" applyFont="1" applyAlignment="1">
      <alignment horizontal="left"/>
    </xf>
    <xf numFmtId="49" fontId="8" fillId="0" borderId="0" xfId="1" applyNumberFormat="1" applyFont="1" applyAlignment="1">
      <alignment horizontal="right"/>
    </xf>
    <xf numFmtId="1" fontId="7" fillId="0" borderId="0" xfId="1" applyNumberFormat="1" applyFont="1" applyAlignment="1">
      <alignment horizontal="center"/>
    </xf>
    <xf numFmtId="0" fontId="16" fillId="0" borderId="0" xfId="0" applyFont="1"/>
    <xf numFmtId="0" fontId="17" fillId="0" borderId="0" xfId="0" applyFont="1"/>
    <xf numFmtId="0" fontId="11" fillId="0" borderId="0" xfId="0" applyFont="1"/>
    <xf numFmtId="1" fontId="11" fillId="0" borderId="0" xfId="0" applyNumberFormat="1" applyFont="1"/>
    <xf numFmtId="1" fontId="18" fillId="0" borderId="0" xfId="1" applyNumberFormat="1" applyFont="1" applyAlignment="1">
      <alignment horizontal="center"/>
    </xf>
    <xf numFmtId="49" fontId="19" fillId="0" borderId="0" xfId="0" applyNumberFormat="1" applyFont="1" applyAlignment="1">
      <alignment horizontal="left"/>
    </xf>
    <xf numFmtId="166" fontId="19" fillId="0" borderId="0" xfId="0" applyNumberFormat="1" applyFont="1" applyAlignment="1">
      <alignment horizontal="left"/>
    </xf>
    <xf numFmtId="49" fontId="18" fillId="0" borderId="0" xfId="1" applyNumberFormat="1" applyFont="1" applyAlignment="1">
      <alignment horizontal="center"/>
    </xf>
    <xf numFmtId="49" fontId="18" fillId="0" borderId="0" xfId="0" applyNumberFormat="1" applyFont="1" applyAlignment="1">
      <alignment horizontal="right"/>
    </xf>
    <xf numFmtId="49" fontId="19" fillId="0" borderId="0" xfId="1" applyNumberFormat="1" applyFont="1" applyAlignment="1">
      <alignment horizontal="center"/>
    </xf>
    <xf numFmtId="49" fontId="19" fillId="0" borderId="0" xfId="1" applyNumberFormat="1" applyFont="1" applyAlignment="1">
      <alignment horizontal="left"/>
    </xf>
    <xf numFmtId="166" fontId="19" fillId="0" borderId="0" xfId="1" applyNumberFormat="1" applyFont="1" applyAlignment="1">
      <alignment horizontal="left"/>
    </xf>
    <xf numFmtId="49" fontId="18" fillId="0" borderId="0" xfId="1" applyNumberFormat="1" applyFont="1" applyAlignment="1">
      <alignment horizontal="right"/>
    </xf>
    <xf numFmtId="1" fontId="19" fillId="0" borderId="0" xfId="1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0" fillId="0" borderId="0" xfId="0" applyNumberFormat="1"/>
    <xf numFmtId="166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0" fontId="4" fillId="0" borderId="0" xfId="0" applyFont="1" applyAlignment="1">
      <alignment horizontal="center"/>
    </xf>
  </cellXfs>
  <cellStyles count="2">
    <cellStyle name="Excel Built-in Normal" xfId="1" xr:uid="{2018A2EF-D68E-4F0B-AB14-6EAC6149587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0</xdr:colOff>
      <xdr:row>3</xdr:row>
      <xdr:rowOff>0</xdr:rowOff>
    </xdr:to>
    <xdr:pic>
      <xdr:nvPicPr>
        <xdr:cNvPr id="2" name="Image 9" descr="Logo_FFSA_FolCar.png">
          <a:extLst>
            <a:ext uri="{FF2B5EF4-FFF2-40B4-BE49-F238E27FC236}">
              <a16:creationId xmlns:a16="http://schemas.microsoft.com/office/drawing/2014/main" id="{5A6134CA-71F1-449B-AFC0-74D0452A3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2771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692729</xdr:colOff>
      <xdr:row>0</xdr:row>
      <xdr:rowOff>155864</xdr:rowOff>
    </xdr:from>
    <xdr:to>
      <xdr:col>19</xdr:col>
      <xdr:colOff>1</xdr:colOff>
      <xdr:row>3</xdr:row>
      <xdr:rowOff>151190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62232E58-354B-4619-865E-7FA8EE2A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6456" y="155864"/>
          <a:ext cx="2892136" cy="887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BC797-059A-4442-9CD4-8F83C5ACAD73}">
  <dimension ref="A1:AS184"/>
  <sheetViews>
    <sheetView tabSelected="1" zoomScale="110" zoomScaleNormal="110" workbookViewId="0">
      <pane ySplit="6" topLeftCell="A7" activePane="bottomLeft" state="frozen"/>
      <selection pane="bottomLeft" activeCell="P11" sqref="P11"/>
    </sheetView>
  </sheetViews>
  <sheetFormatPr baseColWidth="10" defaultRowHeight="12.75" x14ac:dyDescent="0.2"/>
  <cols>
    <col min="1" max="1" width="3.5703125" bestFit="1" customWidth="1"/>
    <col min="2" max="2" width="4" style="82" bestFit="1" customWidth="1"/>
    <col min="3" max="3" width="21.5703125" bestFit="1" customWidth="1"/>
    <col min="4" max="4" width="16" bestFit="1" customWidth="1"/>
    <col min="5" max="5" width="2.42578125" bestFit="1" customWidth="1"/>
    <col min="6" max="6" width="5" style="80" bestFit="1" customWidth="1"/>
    <col min="7" max="7" width="8.5703125" style="80" customWidth="1"/>
    <col min="8" max="8" width="16.5703125" style="12" customWidth="1"/>
    <col min="9" max="9" width="20.5703125" bestFit="1" customWidth="1"/>
    <col min="10" max="10" width="16" bestFit="1" customWidth="1"/>
    <col min="11" max="11" width="2.42578125" bestFit="1" customWidth="1"/>
    <col min="12" max="12" width="5" style="12" bestFit="1" customWidth="1"/>
    <col min="13" max="13" width="8.42578125" style="12" customWidth="1"/>
    <col min="14" max="14" width="16.42578125" style="12" bestFit="1" customWidth="1"/>
    <col min="15" max="15" width="2" style="12" bestFit="1" customWidth="1"/>
    <col min="16" max="16" width="17.5703125" style="12" customWidth="1"/>
    <col min="17" max="17" width="6.42578125" style="12" customWidth="1"/>
    <col min="18" max="18" width="4.140625" style="12" customWidth="1"/>
    <col min="19" max="19" width="7.140625" style="12" customWidth="1"/>
    <col min="20" max="20" width="8.140625" customWidth="1"/>
    <col min="21" max="22" width="8.42578125" customWidth="1"/>
    <col min="23" max="25" width="3.42578125" customWidth="1"/>
    <col min="26" max="27" width="7.5703125" style="3" customWidth="1"/>
    <col min="28" max="28" width="5.85546875" customWidth="1"/>
    <col min="29" max="29" width="5.140625" customWidth="1"/>
    <col min="30" max="30" width="11.42578125" customWidth="1"/>
    <col min="31" max="31" width="19.140625" customWidth="1"/>
    <col min="257" max="257" width="3.5703125" bestFit="1" customWidth="1"/>
    <col min="258" max="258" width="4" bestFit="1" customWidth="1"/>
    <col min="259" max="259" width="21.5703125" bestFit="1" customWidth="1"/>
    <col min="260" max="260" width="16" bestFit="1" customWidth="1"/>
    <col min="261" max="261" width="2.42578125" bestFit="1" customWidth="1"/>
    <col min="262" max="262" width="5" bestFit="1" customWidth="1"/>
    <col min="263" max="263" width="8.5703125" customWidth="1"/>
    <col min="264" max="264" width="16.5703125" customWidth="1"/>
    <col min="265" max="265" width="20.5703125" bestFit="1" customWidth="1"/>
    <col min="266" max="266" width="16" bestFit="1" customWidth="1"/>
    <col min="267" max="267" width="2.42578125" bestFit="1" customWidth="1"/>
    <col min="268" max="268" width="5" bestFit="1" customWidth="1"/>
    <col min="269" max="269" width="8.42578125" customWidth="1"/>
    <col min="270" max="270" width="16.42578125" bestFit="1" customWidth="1"/>
    <col min="271" max="271" width="2" bestFit="1" customWidth="1"/>
    <col min="272" max="272" width="17.5703125" customWidth="1"/>
    <col min="273" max="273" width="6.42578125" customWidth="1"/>
    <col min="274" max="274" width="4.140625" customWidth="1"/>
    <col min="275" max="275" width="7.140625" customWidth="1"/>
    <col min="276" max="276" width="8.140625" customWidth="1"/>
    <col min="277" max="278" width="8.42578125" customWidth="1"/>
    <col min="279" max="281" width="3.42578125" customWidth="1"/>
    <col min="282" max="283" width="7.5703125" customWidth="1"/>
    <col min="284" max="284" width="5.85546875" customWidth="1"/>
    <col min="285" max="285" width="5.140625" customWidth="1"/>
    <col min="287" max="287" width="19.140625" customWidth="1"/>
    <col min="513" max="513" width="3.5703125" bestFit="1" customWidth="1"/>
    <col min="514" max="514" width="4" bestFit="1" customWidth="1"/>
    <col min="515" max="515" width="21.5703125" bestFit="1" customWidth="1"/>
    <col min="516" max="516" width="16" bestFit="1" customWidth="1"/>
    <col min="517" max="517" width="2.42578125" bestFit="1" customWidth="1"/>
    <col min="518" max="518" width="5" bestFit="1" customWidth="1"/>
    <col min="519" max="519" width="8.5703125" customWidth="1"/>
    <col min="520" max="520" width="16.5703125" customWidth="1"/>
    <col min="521" max="521" width="20.5703125" bestFit="1" customWidth="1"/>
    <col min="522" max="522" width="16" bestFit="1" customWidth="1"/>
    <col min="523" max="523" width="2.42578125" bestFit="1" customWidth="1"/>
    <col min="524" max="524" width="5" bestFit="1" customWidth="1"/>
    <col min="525" max="525" width="8.42578125" customWidth="1"/>
    <col min="526" max="526" width="16.42578125" bestFit="1" customWidth="1"/>
    <col min="527" max="527" width="2" bestFit="1" customWidth="1"/>
    <col min="528" max="528" width="17.5703125" customWidth="1"/>
    <col min="529" max="529" width="6.42578125" customWidth="1"/>
    <col min="530" max="530" width="4.140625" customWidth="1"/>
    <col min="531" max="531" width="7.140625" customWidth="1"/>
    <col min="532" max="532" width="8.140625" customWidth="1"/>
    <col min="533" max="534" width="8.42578125" customWidth="1"/>
    <col min="535" max="537" width="3.42578125" customWidth="1"/>
    <col min="538" max="539" width="7.5703125" customWidth="1"/>
    <col min="540" max="540" width="5.85546875" customWidth="1"/>
    <col min="541" max="541" width="5.140625" customWidth="1"/>
    <col min="543" max="543" width="19.140625" customWidth="1"/>
    <col min="769" max="769" width="3.5703125" bestFit="1" customWidth="1"/>
    <col min="770" max="770" width="4" bestFit="1" customWidth="1"/>
    <col min="771" max="771" width="21.5703125" bestFit="1" customWidth="1"/>
    <col min="772" max="772" width="16" bestFit="1" customWidth="1"/>
    <col min="773" max="773" width="2.42578125" bestFit="1" customWidth="1"/>
    <col min="774" max="774" width="5" bestFit="1" customWidth="1"/>
    <col min="775" max="775" width="8.5703125" customWidth="1"/>
    <col min="776" max="776" width="16.5703125" customWidth="1"/>
    <col min="777" max="777" width="20.5703125" bestFit="1" customWidth="1"/>
    <col min="778" max="778" width="16" bestFit="1" customWidth="1"/>
    <col min="779" max="779" width="2.42578125" bestFit="1" customWidth="1"/>
    <col min="780" max="780" width="5" bestFit="1" customWidth="1"/>
    <col min="781" max="781" width="8.42578125" customWidth="1"/>
    <col min="782" max="782" width="16.42578125" bestFit="1" customWidth="1"/>
    <col min="783" max="783" width="2" bestFit="1" customWidth="1"/>
    <col min="784" max="784" width="17.5703125" customWidth="1"/>
    <col min="785" max="785" width="6.42578125" customWidth="1"/>
    <col min="786" max="786" width="4.140625" customWidth="1"/>
    <col min="787" max="787" width="7.140625" customWidth="1"/>
    <col min="788" max="788" width="8.140625" customWidth="1"/>
    <col min="789" max="790" width="8.42578125" customWidth="1"/>
    <col min="791" max="793" width="3.42578125" customWidth="1"/>
    <col min="794" max="795" width="7.5703125" customWidth="1"/>
    <col min="796" max="796" width="5.85546875" customWidth="1"/>
    <col min="797" max="797" width="5.140625" customWidth="1"/>
    <col min="799" max="799" width="19.140625" customWidth="1"/>
    <col min="1025" max="1025" width="3.5703125" bestFit="1" customWidth="1"/>
    <col min="1026" max="1026" width="4" bestFit="1" customWidth="1"/>
    <col min="1027" max="1027" width="21.5703125" bestFit="1" customWidth="1"/>
    <col min="1028" max="1028" width="16" bestFit="1" customWidth="1"/>
    <col min="1029" max="1029" width="2.42578125" bestFit="1" customWidth="1"/>
    <col min="1030" max="1030" width="5" bestFit="1" customWidth="1"/>
    <col min="1031" max="1031" width="8.5703125" customWidth="1"/>
    <col min="1032" max="1032" width="16.5703125" customWidth="1"/>
    <col min="1033" max="1033" width="20.5703125" bestFit="1" customWidth="1"/>
    <col min="1034" max="1034" width="16" bestFit="1" customWidth="1"/>
    <col min="1035" max="1035" width="2.42578125" bestFit="1" customWidth="1"/>
    <col min="1036" max="1036" width="5" bestFit="1" customWidth="1"/>
    <col min="1037" max="1037" width="8.42578125" customWidth="1"/>
    <col min="1038" max="1038" width="16.42578125" bestFit="1" customWidth="1"/>
    <col min="1039" max="1039" width="2" bestFit="1" customWidth="1"/>
    <col min="1040" max="1040" width="17.5703125" customWidth="1"/>
    <col min="1041" max="1041" width="6.42578125" customWidth="1"/>
    <col min="1042" max="1042" width="4.140625" customWidth="1"/>
    <col min="1043" max="1043" width="7.140625" customWidth="1"/>
    <col min="1044" max="1044" width="8.140625" customWidth="1"/>
    <col min="1045" max="1046" width="8.42578125" customWidth="1"/>
    <col min="1047" max="1049" width="3.42578125" customWidth="1"/>
    <col min="1050" max="1051" width="7.5703125" customWidth="1"/>
    <col min="1052" max="1052" width="5.85546875" customWidth="1"/>
    <col min="1053" max="1053" width="5.140625" customWidth="1"/>
    <col min="1055" max="1055" width="19.140625" customWidth="1"/>
    <col min="1281" max="1281" width="3.5703125" bestFit="1" customWidth="1"/>
    <col min="1282" max="1282" width="4" bestFit="1" customWidth="1"/>
    <col min="1283" max="1283" width="21.5703125" bestFit="1" customWidth="1"/>
    <col min="1284" max="1284" width="16" bestFit="1" customWidth="1"/>
    <col min="1285" max="1285" width="2.42578125" bestFit="1" customWidth="1"/>
    <col min="1286" max="1286" width="5" bestFit="1" customWidth="1"/>
    <col min="1287" max="1287" width="8.5703125" customWidth="1"/>
    <col min="1288" max="1288" width="16.5703125" customWidth="1"/>
    <col min="1289" max="1289" width="20.5703125" bestFit="1" customWidth="1"/>
    <col min="1290" max="1290" width="16" bestFit="1" customWidth="1"/>
    <col min="1291" max="1291" width="2.42578125" bestFit="1" customWidth="1"/>
    <col min="1292" max="1292" width="5" bestFit="1" customWidth="1"/>
    <col min="1293" max="1293" width="8.42578125" customWidth="1"/>
    <col min="1294" max="1294" width="16.42578125" bestFit="1" customWidth="1"/>
    <col min="1295" max="1295" width="2" bestFit="1" customWidth="1"/>
    <col min="1296" max="1296" width="17.5703125" customWidth="1"/>
    <col min="1297" max="1297" width="6.42578125" customWidth="1"/>
    <col min="1298" max="1298" width="4.140625" customWidth="1"/>
    <col min="1299" max="1299" width="7.140625" customWidth="1"/>
    <col min="1300" max="1300" width="8.140625" customWidth="1"/>
    <col min="1301" max="1302" width="8.42578125" customWidth="1"/>
    <col min="1303" max="1305" width="3.42578125" customWidth="1"/>
    <col min="1306" max="1307" width="7.5703125" customWidth="1"/>
    <col min="1308" max="1308" width="5.85546875" customWidth="1"/>
    <col min="1309" max="1309" width="5.140625" customWidth="1"/>
    <col min="1311" max="1311" width="19.140625" customWidth="1"/>
    <col min="1537" max="1537" width="3.5703125" bestFit="1" customWidth="1"/>
    <col min="1538" max="1538" width="4" bestFit="1" customWidth="1"/>
    <col min="1539" max="1539" width="21.5703125" bestFit="1" customWidth="1"/>
    <col min="1540" max="1540" width="16" bestFit="1" customWidth="1"/>
    <col min="1541" max="1541" width="2.42578125" bestFit="1" customWidth="1"/>
    <col min="1542" max="1542" width="5" bestFit="1" customWidth="1"/>
    <col min="1543" max="1543" width="8.5703125" customWidth="1"/>
    <col min="1544" max="1544" width="16.5703125" customWidth="1"/>
    <col min="1545" max="1545" width="20.5703125" bestFit="1" customWidth="1"/>
    <col min="1546" max="1546" width="16" bestFit="1" customWidth="1"/>
    <col min="1547" max="1547" width="2.42578125" bestFit="1" customWidth="1"/>
    <col min="1548" max="1548" width="5" bestFit="1" customWidth="1"/>
    <col min="1549" max="1549" width="8.42578125" customWidth="1"/>
    <col min="1550" max="1550" width="16.42578125" bestFit="1" customWidth="1"/>
    <col min="1551" max="1551" width="2" bestFit="1" customWidth="1"/>
    <col min="1552" max="1552" width="17.5703125" customWidth="1"/>
    <col min="1553" max="1553" width="6.42578125" customWidth="1"/>
    <col min="1554" max="1554" width="4.140625" customWidth="1"/>
    <col min="1555" max="1555" width="7.140625" customWidth="1"/>
    <col min="1556" max="1556" width="8.140625" customWidth="1"/>
    <col min="1557" max="1558" width="8.42578125" customWidth="1"/>
    <col min="1559" max="1561" width="3.42578125" customWidth="1"/>
    <col min="1562" max="1563" width="7.5703125" customWidth="1"/>
    <col min="1564" max="1564" width="5.85546875" customWidth="1"/>
    <col min="1565" max="1565" width="5.140625" customWidth="1"/>
    <col min="1567" max="1567" width="19.140625" customWidth="1"/>
    <col min="1793" max="1793" width="3.5703125" bestFit="1" customWidth="1"/>
    <col min="1794" max="1794" width="4" bestFit="1" customWidth="1"/>
    <col min="1795" max="1795" width="21.5703125" bestFit="1" customWidth="1"/>
    <col min="1796" max="1796" width="16" bestFit="1" customWidth="1"/>
    <col min="1797" max="1797" width="2.42578125" bestFit="1" customWidth="1"/>
    <col min="1798" max="1798" width="5" bestFit="1" customWidth="1"/>
    <col min="1799" max="1799" width="8.5703125" customWidth="1"/>
    <col min="1800" max="1800" width="16.5703125" customWidth="1"/>
    <col min="1801" max="1801" width="20.5703125" bestFit="1" customWidth="1"/>
    <col min="1802" max="1802" width="16" bestFit="1" customWidth="1"/>
    <col min="1803" max="1803" width="2.42578125" bestFit="1" customWidth="1"/>
    <col min="1804" max="1804" width="5" bestFit="1" customWidth="1"/>
    <col min="1805" max="1805" width="8.42578125" customWidth="1"/>
    <col min="1806" max="1806" width="16.42578125" bestFit="1" customWidth="1"/>
    <col min="1807" max="1807" width="2" bestFit="1" customWidth="1"/>
    <col min="1808" max="1808" width="17.5703125" customWidth="1"/>
    <col min="1809" max="1809" width="6.42578125" customWidth="1"/>
    <col min="1810" max="1810" width="4.140625" customWidth="1"/>
    <col min="1811" max="1811" width="7.140625" customWidth="1"/>
    <col min="1812" max="1812" width="8.140625" customWidth="1"/>
    <col min="1813" max="1814" width="8.42578125" customWidth="1"/>
    <col min="1815" max="1817" width="3.42578125" customWidth="1"/>
    <col min="1818" max="1819" width="7.5703125" customWidth="1"/>
    <col min="1820" max="1820" width="5.85546875" customWidth="1"/>
    <col min="1821" max="1821" width="5.140625" customWidth="1"/>
    <col min="1823" max="1823" width="19.140625" customWidth="1"/>
    <col min="2049" max="2049" width="3.5703125" bestFit="1" customWidth="1"/>
    <col min="2050" max="2050" width="4" bestFit="1" customWidth="1"/>
    <col min="2051" max="2051" width="21.5703125" bestFit="1" customWidth="1"/>
    <col min="2052" max="2052" width="16" bestFit="1" customWidth="1"/>
    <col min="2053" max="2053" width="2.42578125" bestFit="1" customWidth="1"/>
    <col min="2054" max="2054" width="5" bestFit="1" customWidth="1"/>
    <col min="2055" max="2055" width="8.5703125" customWidth="1"/>
    <col min="2056" max="2056" width="16.5703125" customWidth="1"/>
    <col min="2057" max="2057" width="20.5703125" bestFit="1" customWidth="1"/>
    <col min="2058" max="2058" width="16" bestFit="1" customWidth="1"/>
    <col min="2059" max="2059" width="2.42578125" bestFit="1" customWidth="1"/>
    <col min="2060" max="2060" width="5" bestFit="1" customWidth="1"/>
    <col min="2061" max="2061" width="8.42578125" customWidth="1"/>
    <col min="2062" max="2062" width="16.42578125" bestFit="1" customWidth="1"/>
    <col min="2063" max="2063" width="2" bestFit="1" customWidth="1"/>
    <col min="2064" max="2064" width="17.5703125" customWidth="1"/>
    <col min="2065" max="2065" width="6.42578125" customWidth="1"/>
    <col min="2066" max="2066" width="4.140625" customWidth="1"/>
    <col min="2067" max="2067" width="7.140625" customWidth="1"/>
    <col min="2068" max="2068" width="8.140625" customWidth="1"/>
    <col min="2069" max="2070" width="8.42578125" customWidth="1"/>
    <col min="2071" max="2073" width="3.42578125" customWidth="1"/>
    <col min="2074" max="2075" width="7.5703125" customWidth="1"/>
    <col min="2076" max="2076" width="5.85546875" customWidth="1"/>
    <col min="2077" max="2077" width="5.140625" customWidth="1"/>
    <col min="2079" max="2079" width="19.140625" customWidth="1"/>
    <col min="2305" max="2305" width="3.5703125" bestFit="1" customWidth="1"/>
    <col min="2306" max="2306" width="4" bestFit="1" customWidth="1"/>
    <col min="2307" max="2307" width="21.5703125" bestFit="1" customWidth="1"/>
    <col min="2308" max="2308" width="16" bestFit="1" customWidth="1"/>
    <col min="2309" max="2309" width="2.42578125" bestFit="1" customWidth="1"/>
    <col min="2310" max="2310" width="5" bestFit="1" customWidth="1"/>
    <col min="2311" max="2311" width="8.5703125" customWidth="1"/>
    <col min="2312" max="2312" width="16.5703125" customWidth="1"/>
    <col min="2313" max="2313" width="20.5703125" bestFit="1" customWidth="1"/>
    <col min="2314" max="2314" width="16" bestFit="1" customWidth="1"/>
    <col min="2315" max="2315" width="2.42578125" bestFit="1" customWidth="1"/>
    <col min="2316" max="2316" width="5" bestFit="1" customWidth="1"/>
    <col min="2317" max="2317" width="8.42578125" customWidth="1"/>
    <col min="2318" max="2318" width="16.42578125" bestFit="1" customWidth="1"/>
    <col min="2319" max="2319" width="2" bestFit="1" customWidth="1"/>
    <col min="2320" max="2320" width="17.5703125" customWidth="1"/>
    <col min="2321" max="2321" width="6.42578125" customWidth="1"/>
    <col min="2322" max="2322" width="4.140625" customWidth="1"/>
    <col min="2323" max="2323" width="7.140625" customWidth="1"/>
    <col min="2324" max="2324" width="8.140625" customWidth="1"/>
    <col min="2325" max="2326" width="8.42578125" customWidth="1"/>
    <col min="2327" max="2329" width="3.42578125" customWidth="1"/>
    <col min="2330" max="2331" width="7.5703125" customWidth="1"/>
    <col min="2332" max="2332" width="5.85546875" customWidth="1"/>
    <col min="2333" max="2333" width="5.140625" customWidth="1"/>
    <col min="2335" max="2335" width="19.140625" customWidth="1"/>
    <col min="2561" max="2561" width="3.5703125" bestFit="1" customWidth="1"/>
    <col min="2562" max="2562" width="4" bestFit="1" customWidth="1"/>
    <col min="2563" max="2563" width="21.5703125" bestFit="1" customWidth="1"/>
    <col min="2564" max="2564" width="16" bestFit="1" customWidth="1"/>
    <col min="2565" max="2565" width="2.42578125" bestFit="1" customWidth="1"/>
    <col min="2566" max="2566" width="5" bestFit="1" customWidth="1"/>
    <col min="2567" max="2567" width="8.5703125" customWidth="1"/>
    <col min="2568" max="2568" width="16.5703125" customWidth="1"/>
    <col min="2569" max="2569" width="20.5703125" bestFit="1" customWidth="1"/>
    <col min="2570" max="2570" width="16" bestFit="1" customWidth="1"/>
    <col min="2571" max="2571" width="2.42578125" bestFit="1" customWidth="1"/>
    <col min="2572" max="2572" width="5" bestFit="1" customWidth="1"/>
    <col min="2573" max="2573" width="8.42578125" customWidth="1"/>
    <col min="2574" max="2574" width="16.42578125" bestFit="1" customWidth="1"/>
    <col min="2575" max="2575" width="2" bestFit="1" customWidth="1"/>
    <col min="2576" max="2576" width="17.5703125" customWidth="1"/>
    <col min="2577" max="2577" width="6.42578125" customWidth="1"/>
    <col min="2578" max="2578" width="4.140625" customWidth="1"/>
    <col min="2579" max="2579" width="7.140625" customWidth="1"/>
    <col min="2580" max="2580" width="8.140625" customWidth="1"/>
    <col min="2581" max="2582" width="8.42578125" customWidth="1"/>
    <col min="2583" max="2585" width="3.42578125" customWidth="1"/>
    <col min="2586" max="2587" width="7.5703125" customWidth="1"/>
    <col min="2588" max="2588" width="5.85546875" customWidth="1"/>
    <col min="2589" max="2589" width="5.140625" customWidth="1"/>
    <col min="2591" max="2591" width="19.140625" customWidth="1"/>
    <col min="2817" max="2817" width="3.5703125" bestFit="1" customWidth="1"/>
    <col min="2818" max="2818" width="4" bestFit="1" customWidth="1"/>
    <col min="2819" max="2819" width="21.5703125" bestFit="1" customWidth="1"/>
    <col min="2820" max="2820" width="16" bestFit="1" customWidth="1"/>
    <col min="2821" max="2821" width="2.42578125" bestFit="1" customWidth="1"/>
    <col min="2822" max="2822" width="5" bestFit="1" customWidth="1"/>
    <col min="2823" max="2823" width="8.5703125" customWidth="1"/>
    <col min="2824" max="2824" width="16.5703125" customWidth="1"/>
    <col min="2825" max="2825" width="20.5703125" bestFit="1" customWidth="1"/>
    <col min="2826" max="2826" width="16" bestFit="1" customWidth="1"/>
    <col min="2827" max="2827" width="2.42578125" bestFit="1" customWidth="1"/>
    <col min="2828" max="2828" width="5" bestFit="1" customWidth="1"/>
    <col min="2829" max="2829" width="8.42578125" customWidth="1"/>
    <col min="2830" max="2830" width="16.42578125" bestFit="1" customWidth="1"/>
    <col min="2831" max="2831" width="2" bestFit="1" customWidth="1"/>
    <col min="2832" max="2832" width="17.5703125" customWidth="1"/>
    <col min="2833" max="2833" width="6.42578125" customWidth="1"/>
    <col min="2834" max="2834" width="4.140625" customWidth="1"/>
    <col min="2835" max="2835" width="7.140625" customWidth="1"/>
    <col min="2836" max="2836" width="8.140625" customWidth="1"/>
    <col min="2837" max="2838" width="8.42578125" customWidth="1"/>
    <col min="2839" max="2841" width="3.42578125" customWidth="1"/>
    <col min="2842" max="2843" width="7.5703125" customWidth="1"/>
    <col min="2844" max="2844" width="5.85546875" customWidth="1"/>
    <col min="2845" max="2845" width="5.140625" customWidth="1"/>
    <col min="2847" max="2847" width="19.140625" customWidth="1"/>
    <col min="3073" max="3073" width="3.5703125" bestFit="1" customWidth="1"/>
    <col min="3074" max="3074" width="4" bestFit="1" customWidth="1"/>
    <col min="3075" max="3075" width="21.5703125" bestFit="1" customWidth="1"/>
    <col min="3076" max="3076" width="16" bestFit="1" customWidth="1"/>
    <col min="3077" max="3077" width="2.42578125" bestFit="1" customWidth="1"/>
    <col min="3078" max="3078" width="5" bestFit="1" customWidth="1"/>
    <col min="3079" max="3079" width="8.5703125" customWidth="1"/>
    <col min="3080" max="3080" width="16.5703125" customWidth="1"/>
    <col min="3081" max="3081" width="20.5703125" bestFit="1" customWidth="1"/>
    <col min="3082" max="3082" width="16" bestFit="1" customWidth="1"/>
    <col min="3083" max="3083" width="2.42578125" bestFit="1" customWidth="1"/>
    <col min="3084" max="3084" width="5" bestFit="1" customWidth="1"/>
    <col min="3085" max="3085" width="8.42578125" customWidth="1"/>
    <col min="3086" max="3086" width="16.42578125" bestFit="1" customWidth="1"/>
    <col min="3087" max="3087" width="2" bestFit="1" customWidth="1"/>
    <col min="3088" max="3088" width="17.5703125" customWidth="1"/>
    <col min="3089" max="3089" width="6.42578125" customWidth="1"/>
    <col min="3090" max="3090" width="4.140625" customWidth="1"/>
    <col min="3091" max="3091" width="7.140625" customWidth="1"/>
    <col min="3092" max="3092" width="8.140625" customWidth="1"/>
    <col min="3093" max="3094" width="8.42578125" customWidth="1"/>
    <col min="3095" max="3097" width="3.42578125" customWidth="1"/>
    <col min="3098" max="3099" width="7.5703125" customWidth="1"/>
    <col min="3100" max="3100" width="5.85546875" customWidth="1"/>
    <col min="3101" max="3101" width="5.140625" customWidth="1"/>
    <col min="3103" max="3103" width="19.140625" customWidth="1"/>
    <col min="3329" max="3329" width="3.5703125" bestFit="1" customWidth="1"/>
    <col min="3330" max="3330" width="4" bestFit="1" customWidth="1"/>
    <col min="3331" max="3331" width="21.5703125" bestFit="1" customWidth="1"/>
    <col min="3332" max="3332" width="16" bestFit="1" customWidth="1"/>
    <col min="3333" max="3333" width="2.42578125" bestFit="1" customWidth="1"/>
    <col min="3334" max="3334" width="5" bestFit="1" customWidth="1"/>
    <col min="3335" max="3335" width="8.5703125" customWidth="1"/>
    <col min="3336" max="3336" width="16.5703125" customWidth="1"/>
    <col min="3337" max="3337" width="20.5703125" bestFit="1" customWidth="1"/>
    <col min="3338" max="3338" width="16" bestFit="1" customWidth="1"/>
    <col min="3339" max="3339" width="2.42578125" bestFit="1" customWidth="1"/>
    <col min="3340" max="3340" width="5" bestFit="1" customWidth="1"/>
    <col min="3341" max="3341" width="8.42578125" customWidth="1"/>
    <col min="3342" max="3342" width="16.42578125" bestFit="1" customWidth="1"/>
    <col min="3343" max="3343" width="2" bestFit="1" customWidth="1"/>
    <col min="3344" max="3344" width="17.5703125" customWidth="1"/>
    <col min="3345" max="3345" width="6.42578125" customWidth="1"/>
    <col min="3346" max="3346" width="4.140625" customWidth="1"/>
    <col min="3347" max="3347" width="7.140625" customWidth="1"/>
    <col min="3348" max="3348" width="8.140625" customWidth="1"/>
    <col min="3349" max="3350" width="8.42578125" customWidth="1"/>
    <col min="3351" max="3353" width="3.42578125" customWidth="1"/>
    <col min="3354" max="3355" width="7.5703125" customWidth="1"/>
    <col min="3356" max="3356" width="5.85546875" customWidth="1"/>
    <col min="3357" max="3357" width="5.140625" customWidth="1"/>
    <col min="3359" max="3359" width="19.140625" customWidth="1"/>
    <col min="3585" max="3585" width="3.5703125" bestFit="1" customWidth="1"/>
    <col min="3586" max="3586" width="4" bestFit="1" customWidth="1"/>
    <col min="3587" max="3587" width="21.5703125" bestFit="1" customWidth="1"/>
    <col min="3588" max="3588" width="16" bestFit="1" customWidth="1"/>
    <col min="3589" max="3589" width="2.42578125" bestFit="1" customWidth="1"/>
    <col min="3590" max="3590" width="5" bestFit="1" customWidth="1"/>
    <col min="3591" max="3591" width="8.5703125" customWidth="1"/>
    <col min="3592" max="3592" width="16.5703125" customWidth="1"/>
    <col min="3593" max="3593" width="20.5703125" bestFit="1" customWidth="1"/>
    <col min="3594" max="3594" width="16" bestFit="1" customWidth="1"/>
    <col min="3595" max="3595" width="2.42578125" bestFit="1" customWidth="1"/>
    <col min="3596" max="3596" width="5" bestFit="1" customWidth="1"/>
    <col min="3597" max="3597" width="8.42578125" customWidth="1"/>
    <col min="3598" max="3598" width="16.42578125" bestFit="1" customWidth="1"/>
    <col min="3599" max="3599" width="2" bestFit="1" customWidth="1"/>
    <col min="3600" max="3600" width="17.5703125" customWidth="1"/>
    <col min="3601" max="3601" width="6.42578125" customWidth="1"/>
    <col min="3602" max="3602" width="4.140625" customWidth="1"/>
    <col min="3603" max="3603" width="7.140625" customWidth="1"/>
    <col min="3604" max="3604" width="8.140625" customWidth="1"/>
    <col min="3605" max="3606" width="8.42578125" customWidth="1"/>
    <col min="3607" max="3609" width="3.42578125" customWidth="1"/>
    <col min="3610" max="3611" width="7.5703125" customWidth="1"/>
    <col min="3612" max="3612" width="5.85546875" customWidth="1"/>
    <col min="3613" max="3613" width="5.140625" customWidth="1"/>
    <col min="3615" max="3615" width="19.140625" customWidth="1"/>
    <col min="3841" max="3841" width="3.5703125" bestFit="1" customWidth="1"/>
    <col min="3842" max="3842" width="4" bestFit="1" customWidth="1"/>
    <col min="3843" max="3843" width="21.5703125" bestFit="1" customWidth="1"/>
    <col min="3844" max="3844" width="16" bestFit="1" customWidth="1"/>
    <col min="3845" max="3845" width="2.42578125" bestFit="1" customWidth="1"/>
    <col min="3846" max="3846" width="5" bestFit="1" customWidth="1"/>
    <col min="3847" max="3847" width="8.5703125" customWidth="1"/>
    <col min="3848" max="3848" width="16.5703125" customWidth="1"/>
    <col min="3849" max="3849" width="20.5703125" bestFit="1" customWidth="1"/>
    <col min="3850" max="3850" width="16" bestFit="1" customWidth="1"/>
    <col min="3851" max="3851" width="2.42578125" bestFit="1" customWidth="1"/>
    <col min="3852" max="3852" width="5" bestFit="1" customWidth="1"/>
    <col min="3853" max="3853" width="8.42578125" customWidth="1"/>
    <col min="3854" max="3854" width="16.42578125" bestFit="1" customWidth="1"/>
    <col min="3855" max="3855" width="2" bestFit="1" customWidth="1"/>
    <col min="3856" max="3856" width="17.5703125" customWidth="1"/>
    <col min="3857" max="3857" width="6.42578125" customWidth="1"/>
    <col min="3858" max="3858" width="4.140625" customWidth="1"/>
    <col min="3859" max="3859" width="7.140625" customWidth="1"/>
    <col min="3860" max="3860" width="8.140625" customWidth="1"/>
    <col min="3861" max="3862" width="8.42578125" customWidth="1"/>
    <col min="3863" max="3865" width="3.42578125" customWidth="1"/>
    <col min="3866" max="3867" width="7.5703125" customWidth="1"/>
    <col min="3868" max="3868" width="5.85546875" customWidth="1"/>
    <col min="3869" max="3869" width="5.140625" customWidth="1"/>
    <col min="3871" max="3871" width="19.140625" customWidth="1"/>
    <col min="4097" max="4097" width="3.5703125" bestFit="1" customWidth="1"/>
    <col min="4098" max="4098" width="4" bestFit="1" customWidth="1"/>
    <col min="4099" max="4099" width="21.5703125" bestFit="1" customWidth="1"/>
    <col min="4100" max="4100" width="16" bestFit="1" customWidth="1"/>
    <col min="4101" max="4101" width="2.42578125" bestFit="1" customWidth="1"/>
    <col min="4102" max="4102" width="5" bestFit="1" customWidth="1"/>
    <col min="4103" max="4103" width="8.5703125" customWidth="1"/>
    <col min="4104" max="4104" width="16.5703125" customWidth="1"/>
    <col min="4105" max="4105" width="20.5703125" bestFit="1" customWidth="1"/>
    <col min="4106" max="4106" width="16" bestFit="1" customWidth="1"/>
    <col min="4107" max="4107" width="2.42578125" bestFit="1" customWidth="1"/>
    <col min="4108" max="4108" width="5" bestFit="1" customWidth="1"/>
    <col min="4109" max="4109" width="8.42578125" customWidth="1"/>
    <col min="4110" max="4110" width="16.42578125" bestFit="1" customWidth="1"/>
    <col min="4111" max="4111" width="2" bestFit="1" customWidth="1"/>
    <col min="4112" max="4112" width="17.5703125" customWidth="1"/>
    <col min="4113" max="4113" width="6.42578125" customWidth="1"/>
    <col min="4114" max="4114" width="4.140625" customWidth="1"/>
    <col min="4115" max="4115" width="7.140625" customWidth="1"/>
    <col min="4116" max="4116" width="8.140625" customWidth="1"/>
    <col min="4117" max="4118" width="8.42578125" customWidth="1"/>
    <col min="4119" max="4121" width="3.42578125" customWidth="1"/>
    <col min="4122" max="4123" width="7.5703125" customWidth="1"/>
    <col min="4124" max="4124" width="5.85546875" customWidth="1"/>
    <col min="4125" max="4125" width="5.140625" customWidth="1"/>
    <col min="4127" max="4127" width="19.140625" customWidth="1"/>
    <col min="4353" max="4353" width="3.5703125" bestFit="1" customWidth="1"/>
    <col min="4354" max="4354" width="4" bestFit="1" customWidth="1"/>
    <col min="4355" max="4355" width="21.5703125" bestFit="1" customWidth="1"/>
    <col min="4356" max="4356" width="16" bestFit="1" customWidth="1"/>
    <col min="4357" max="4357" width="2.42578125" bestFit="1" customWidth="1"/>
    <col min="4358" max="4358" width="5" bestFit="1" customWidth="1"/>
    <col min="4359" max="4359" width="8.5703125" customWidth="1"/>
    <col min="4360" max="4360" width="16.5703125" customWidth="1"/>
    <col min="4361" max="4361" width="20.5703125" bestFit="1" customWidth="1"/>
    <col min="4362" max="4362" width="16" bestFit="1" customWidth="1"/>
    <col min="4363" max="4363" width="2.42578125" bestFit="1" customWidth="1"/>
    <col min="4364" max="4364" width="5" bestFit="1" customWidth="1"/>
    <col min="4365" max="4365" width="8.42578125" customWidth="1"/>
    <col min="4366" max="4366" width="16.42578125" bestFit="1" customWidth="1"/>
    <col min="4367" max="4367" width="2" bestFit="1" customWidth="1"/>
    <col min="4368" max="4368" width="17.5703125" customWidth="1"/>
    <col min="4369" max="4369" width="6.42578125" customWidth="1"/>
    <col min="4370" max="4370" width="4.140625" customWidth="1"/>
    <col min="4371" max="4371" width="7.140625" customWidth="1"/>
    <col min="4372" max="4372" width="8.140625" customWidth="1"/>
    <col min="4373" max="4374" width="8.42578125" customWidth="1"/>
    <col min="4375" max="4377" width="3.42578125" customWidth="1"/>
    <col min="4378" max="4379" width="7.5703125" customWidth="1"/>
    <col min="4380" max="4380" width="5.85546875" customWidth="1"/>
    <col min="4381" max="4381" width="5.140625" customWidth="1"/>
    <col min="4383" max="4383" width="19.140625" customWidth="1"/>
    <col min="4609" max="4609" width="3.5703125" bestFit="1" customWidth="1"/>
    <col min="4610" max="4610" width="4" bestFit="1" customWidth="1"/>
    <col min="4611" max="4611" width="21.5703125" bestFit="1" customWidth="1"/>
    <col min="4612" max="4612" width="16" bestFit="1" customWidth="1"/>
    <col min="4613" max="4613" width="2.42578125" bestFit="1" customWidth="1"/>
    <col min="4614" max="4614" width="5" bestFit="1" customWidth="1"/>
    <col min="4615" max="4615" width="8.5703125" customWidth="1"/>
    <col min="4616" max="4616" width="16.5703125" customWidth="1"/>
    <col min="4617" max="4617" width="20.5703125" bestFit="1" customWidth="1"/>
    <col min="4618" max="4618" width="16" bestFit="1" customWidth="1"/>
    <col min="4619" max="4619" width="2.42578125" bestFit="1" customWidth="1"/>
    <col min="4620" max="4620" width="5" bestFit="1" customWidth="1"/>
    <col min="4621" max="4621" width="8.42578125" customWidth="1"/>
    <col min="4622" max="4622" width="16.42578125" bestFit="1" customWidth="1"/>
    <col min="4623" max="4623" width="2" bestFit="1" customWidth="1"/>
    <col min="4624" max="4624" width="17.5703125" customWidth="1"/>
    <col min="4625" max="4625" width="6.42578125" customWidth="1"/>
    <col min="4626" max="4626" width="4.140625" customWidth="1"/>
    <col min="4627" max="4627" width="7.140625" customWidth="1"/>
    <col min="4628" max="4628" width="8.140625" customWidth="1"/>
    <col min="4629" max="4630" width="8.42578125" customWidth="1"/>
    <col min="4631" max="4633" width="3.42578125" customWidth="1"/>
    <col min="4634" max="4635" width="7.5703125" customWidth="1"/>
    <col min="4636" max="4636" width="5.85546875" customWidth="1"/>
    <col min="4637" max="4637" width="5.140625" customWidth="1"/>
    <col min="4639" max="4639" width="19.140625" customWidth="1"/>
    <col min="4865" max="4865" width="3.5703125" bestFit="1" customWidth="1"/>
    <col min="4866" max="4866" width="4" bestFit="1" customWidth="1"/>
    <col min="4867" max="4867" width="21.5703125" bestFit="1" customWidth="1"/>
    <col min="4868" max="4868" width="16" bestFit="1" customWidth="1"/>
    <col min="4869" max="4869" width="2.42578125" bestFit="1" customWidth="1"/>
    <col min="4870" max="4870" width="5" bestFit="1" customWidth="1"/>
    <col min="4871" max="4871" width="8.5703125" customWidth="1"/>
    <col min="4872" max="4872" width="16.5703125" customWidth="1"/>
    <col min="4873" max="4873" width="20.5703125" bestFit="1" customWidth="1"/>
    <col min="4874" max="4874" width="16" bestFit="1" customWidth="1"/>
    <col min="4875" max="4875" width="2.42578125" bestFit="1" customWidth="1"/>
    <col min="4876" max="4876" width="5" bestFit="1" customWidth="1"/>
    <col min="4877" max="4877" width="8.42578125" customWidth="1"/>
    <col min="4878" max="4878" width="16.42578125" bestFit="1" customWidth="1"/>
    <col min="4879" max="4879" width="2" bestFit="1" customWidth="1"/>
    <col min="4880" max="4880" width="17.5703125" customWidth="1"/>
    <col min="4881" max="4881" width="6.42578125" customWidth="1"/>
    <col min="4882" max="4882" width="4.140625" customWidth="1"/>
    <col min="4883" max="4883" width="7.140625" customWidth="1"/>
    <col min="4884" max="4884" width="8.140625" customWidth="1"/>
    <col min="4885" max="4886" width="8.42578125" customWidth="1"/>
    <col min="4887" max="4889" width="3.42578125" customWidth="1"/>
    <col min="4890" max="4891" width="7.5703125" customWidth="1"/>
    <col min="4892" max="4892" width="5.85546875" customWidth="1"/>
    <col min="4893" max="4893" width="5.140625" customWidth="1"/>
    <col min="4895" max="4895" width="19.140625" customWidth="1"/>
    <col min="5121" max="5121" width="3.5703125" bestFit="1" customWidth="1"/>
    <col min="5122" max="5122" width="4" bestFit="1" customWidth="1"/>
    <col min="5123" max="5123" width="21.5703125" bestFit="1" customWidth="1"/>
    <col min="5124" max="5124" width="16" bestFit="1" customWidth="1"/>
    <col min="5125" max="5125" width="2.42578125" bestFit="1" customWidth="1"/>
    <col min="5126" max="5126" width="5" bestFit="1" customWidth="1"/>
    <col min="5127" max="5127" width="8.5703125" customWidth="1"/>
    <col min="5128" max="5128" width="16.5703125" customWidth="1"/>
    <col min="5129" max="5129" width="20.5703125" bestFit="1" customWidth="1"/>
    <col min="5130" max="5130" width="16" bestFit="1" customWidth="1"/>
    <col min="5131" max="5131" width="2.42578125" bestFit="1" customWidth="1"/>
    <col min="5132" max="5132" width="5" bestFit="1" customWidth="1"/>
    <col min="5133" max="5133" width="8.42578125" customWidth="1"/>
    <col min="5134" max="5134" width="16.42578125" bestFit="1" customWidth="1"/>
    <col min="5135" max="5135" width="2" bestFit="1" customWidth="1"/>
    <col min="5136" max="5136" width="17.5703125" customWidth="1"/>
    <col min="5137" max="5137" width="6.42578125" customWidth="1"/>
    <col min="5138" max="5138" width="4.140625" customWidth="1"/>
    <col min="5139" max="5139" width="7.140625" customWidth="1"/>
    <col min="5140" max="5140" width="8.140625" customWidth="1"/>
    <col min="5141" max="5142" width="8.42578125" customWidth="1"/>
    <col min="5143" max="5145" width="3.42578125" customWidth="1"/>
    <col min="5146" max="5147" width="7.5703125" customWidth="1"/>
    <col min="5148" max="5148" width="5.85546875" customWidth="1"/>
    <col min="5149" max="5149" width="5.140625" customWidth="1"/>
    <col min="5151" max="5151" width="19.140625" customWidth="1"/>
    <col min="5377" max="5377" width="3.5703125" bestFit="1" customWidth="1"/>
    <col min="5378" max="5378" width="4" bestFit="1" customWidth="1"/>
    <col min="5379" max="5379" width="21.5703125" bestFit="1" customWidth="1"/>
    <col min="5380" max="5380" width="16" bestFit="1" customWidth="1"/>
    <col min="5381" max="5381" width="2.42578125" bestFit="1" customWidth="1"/>
    <col min="5382" max="5382" width="5" bestFit="1" customWidth="1"/>
    <col min="5383" max="5383" width="8.5703125" customWidth="1"/>
    <col min="5384" max="5384" width="16.5703125" customWidth="1"/>
    <col min="5385" max="5385" width="20.5703125" bestFit="1" customWidth="1"/>
    <col min="5386" max="5386" width="16" bestFit="1" customWidth="1"/>
    <col min="5387" max="5387" width="2.42578125" bestFit="1" customWidth="1"/>
    <col min="5388" max="5388" width="5" bestFit="1" customWidth="1"/>
    <col min="5389" max="5389" width="8.42578125" customWidth="1"/>
    <col min="5390" max="5390" width="16.42578125" bestFit="1" customWidth="1"/>
    <col min="5391" max="5391" width="2" bestFit="1" customWidth="1"/>
    <col min="5392" max="5392" width="17.5703125" customWidth="1"/>
    <col min="5393" max="5393" width="6.42578125" customWidth="1"/>
    <col min="5394" max="5394" width="4.140625" customWidth="1"/>
    <col min="5395" max="5395" width="7.140625" customWidth="1"/>
    <col min="5396" max="5396" width="8.140625" customWidth="1"/>
    <col min="5397" max="5398" width="8.42578125" customWidth="1"/>
    <col min="5399" max="5401" width="3.42578125" customWidth="1"/>
    <col min="5402" max="5403" width="7.5703125" customWidth="1"/>
    <col min="5404" max="5404" width="5.85546875" customWidth="1"/>
    <col min="5405" max="5405" width="5.140625" customWidth="1"/>
    <col min="5407" max="5407" width="19.140625" customWidth="1"/>
    <col min="5633" max="5633" width="3.5703125" bestFit="1" customWidth="1"/>
    <col min="5634" max="5634" width="4" bestFit="1" customWidth="1"/>
    <col min="5635" max="5635" width="21.5703125" bestFit="1" customWidth="1"/>
    <col min="5636" max="5636" width="16" bestFit="1" customWidth="1"/>
    <col min="5637" max="5637" width="2.42578125" bestFit="1" customWidth="1"/>
    <col min="5638" max="5638" width="5" bestFit="1" customWidth="1"/>
    <col min="5639" max="5639" width="8.5703125" customWidth="1"/>
    <col min="5640" max="5640" width="16.5703125" customWidth="1"/>
    <col min="5641" max="5641" width="20.5703125" bestFit="1" customWidth="1"/>
    <col min="5642" max="5642" width="16" bestFit="1" customWidth="1"/>
    <col min="5643" max="5643" width="2.42578125" bestFit="1" customWidth="1"/>
    <col min="5644" max="5644" width="5" bestFit="1" customWidth="1"/>
    <col min="5645" max="5645" width="8.42578125" customWidth="1"/>
    <col min="5646" max="5646" width="16.42578125" bestFit="1" customWidth="1"/>
    <col min="5647" max="5647" width="2" bestFit="1" customWidth="1"/>
    <col min="5648" max="5648" width="17.5703125" customWidth="1"/>
    <col min="5649" max="5649" width="6.42578125" customWidth="1"/>
    <col min="5650" max="5650" width="4.140625" customWidth="1"/>
    <col min="5651" max="5651" width="7.140625" customWidth="1"/>
    <col min="5652" max="5652" width="8.140625" customWidth="1"/>
    <col min="5653" max="5654" width="8.42578125" customWidth="1"/>
    <col min="5655" max="5657" width="3.42578125" customWidth="1"/>
    <col min="5658" max="5659" width="7.5703125" customWidth="1"/>
    <col min="5660" max="5660" width="5.85546875" customWidth="1"/>
    <col min="5661" max="5661" width="5.140625" customWidth="1"/>
    <col min="5663" max="5663" width="19.140625" customWidth="1"/>
    <col min="5889" max="5889" width="3.5703125" bestFit="1" customWidth="1"/>
    <col min="5890" max="5890" width="4" bestFit="1" customWidth="1"/>
    <col min="5891" max="5891" width="21.5703125" bestFit="1" customWidth="1"/>
    <col min="5892" max="5892" width="16" bestFit="1" customWidth="1"/>
    <col min="5893" max="5893" width="2.42578125" bestFit="1" customWidth="1"/>
    <col min="5894" max="5894" width="5" bestFit="1" customWidth="1"/>
    <col min="5895" max="5895" width="8.5703125" customWidth="1"/>
    <col min="5896" max="5896" width="16.5703125" customWidth="1"/>
    <col min="5897" max="5897" width="20.5703125" bestFit="1" customWidth="1"/>
    <col min="5898" max="5898" width="16" bestFit="1" customWidth="1"/>
    <col min="5899" max="5899" width="2.42578125" bestFit="1" customWidth="1"/>
    <col min="5900" max="5900" width="5" bestFit="1" customWidth="1"/>
    <col min="5901" max="5901" width="8.42578125" customWidth="1"/>
    <col min="5902" max="5902" width="16.42578125" bestFit="1" customWidth="1"/>
    <col min="5903" max="5903" width="2" bestFit="1" customWidth="1"/>
    <col min="5904" max="5904" width="17.5703125" customWidth="1"/>
    <col min="5905" max="5905" width="6.42578125" customWidth="1"/>
    <col min="5906" max="5906" width="4.140625" customWidth="1"/>
    <col min="5907" max="5907" width="7.140625" customWidth="1"/>
    <col min="5908" max="5908" width="8.140625" customWidth="1"/>
    <col min="5909" max="5910" width="8.42578125" customWidth="1"/>
    <col min="5911" max="5913" width="3.42578125" customWidth="1"/>
    <col min="5914" max="5915" width="7.5703125" customWidth="1"/>
    <col min="5916" max="5916" width="5.85546875" customWidth="1"/>
    <col min="5917" max="5917" width="5.140625" customWidth="1"/>
    <col min="5919" max="5919" width="19.140625" customWidth="1"/>
    <col min="6145" max="6145" width="3.5703125" bestFit="1" customWidth="1"/>
    <col min="6146" max="6146" width="4" bestFit="1" customWidth="1"/>
    <col min="6147" max="6147" width="21.5703125" bestFit="1" customWidth="1"/>
    <col min="6148" max="6148" width="16" bestFit="1" customWidth="1"/>
    <col min="6149" max="6149" width="2.42578125" bestFit="1" customWidth="1"/>
    <col min="6150" max="6150" width="5" bestFit="1" customWidth="1"/>
    <col min="6151" max="6151" width="8.5703125" customWidth="1"/>
    <col min="6152" max="6152" width="16.5703125" customWidth="1"/>
    <col min="6153" max="6153" width="20.5703125" bestFit="1" customWidth="1"/>
    <col min="6154" max="6154" width="16" bestFit="1" customWidth="1"/>
    <col min="6155" max="6155" width="2.42578125" bestFit="1" customWidth="1"/>
    <col min="6156" max="6156" width="5" bestFit="1" customWidth="1"/>
    <col min="6157" max="6157" width="8.42578125" customWidth="1"/>
    <col min="6158" max="6158" width="16.42578125" bestFit="1" customWidth="1"/>
    <col min="6159" max="6159" width="2" bestFit="1" customWidth="1"/>
    <col min="6160" max="6160" width="17.5703125" customWidth="1"/>
    <col min="6161" max="6161" width="6.42578125" customWidth="1"/>
    <col min="6162" max="6162" width="4.140625" customWidth="1"/>
    <col min="6163" max="6163" width="7.140625" customWidth="1"/>
    <col min="6164" max="6164" width="8.140625" customWidth="1"/>
    <col min="6165" max="6166" width="8.42578125" customWidth="1"/>
    <col min="6167" max="6169" width="3.42578125" customWidth="1"/>
    <col min="6170" max="6171" width="7.5703125" customWidth="1"/>
    <col min="6172" max="6172" width="5.85546875" customWidth="1"/>
    <col min="6173" max="6173" width="5.140625" customWidth="1"/>
    <col min="6175" max="6175" width="19.140625" customWidth="1"/>
    <col min="6401" max="6401" width="3.5703125" bestFit="1" customWidth="1"/>
    <col min="6402" max="6402" width="4" bestFit="1" customWidth="1"/>
    <col min="6403" max="6403" width="21.5703125" bestFit="1" customWidth="1"/>
    <col min="6404" max="6404" width="16" bestFit="1" customWidth="1"/>
    <col min="6405" max="6405" width="2.42578125" bestFit="1" customWidth="1"/>
    <col min="6406" max="6406" width="5" bestFit="1" customWidth="1"/>
    <col min="6407" max="6407" width="8.5703125" customWidth="1"/>
    <col min="6408" max="6408" width="16.5703125" customWidth="1"/>
    <col min="6409" max="6409" width="20.5703125" bestFit="1" customWidth="1"/>
    <col min="6410" max="6410" width="16" bestFit="1" customWidth="1"/>
    <col min="6411" max="6411" width="2.42578125" bestFit="1" customWidth="1"/>
    <col min="6412" max="6412" width="5" bestFit="1" customWidth="1"/>
    <col min="6413" max="6413" width="8.42578125" customWidth="1"/>
    <col min="6414" max="6414" width="16.42578125" bestFit="1" customWidth="1"/>
    <col min="6415" max="6415" width="2" bestFit="1" customWidth="1"/>
    <col min="6416" max="6416" width="17.5703125" customWidth="1"/>
    <col min="6417" max="6417" width="6.42578125" customWidth="1"/>
    <col min="6418" max="6418" width="4.140625" customWidth="1"/>
    <col min="6419" max="6419" width="7.140625" customWidth="1"/>
    <col min="6420" max="6420" width="8.140625" customWidth="1"/>
    <col min="6421" max="6422" width="8.42578125" customWidth="1"/>
    <col min="6423" max="6425" width="3.42578125" customWidth="1"/>
    <col min="6426" max="6427" width="7.5703125" customWidth="1"/>
    <col min="6428" max="6428" width="5.85546875" customWidth="1"/>
    <col min="6429" max="6429" width="5.140625" customWidth="1"/>
    <col min="6431" max="6431" width="19.140625" customWidth="1"/>
    <col min="6657" max="6657" width="3.5703125" bestFit="1" customWidth="1"/>
    <col min="6658" max="6658" width="4" bestFit="1" customWidth="1"/>
    <col min="6659" max="6659" width="21.5703125" bestFit="1" customWidth="1"/>
    <col min="6660" max="6660" width="16" bestFit="1" customWidth="1"/>
    <col min="6661" max="6661" width="2.42578125" bestFit="1" customWidth="1"/>
    <col min="6662" max="6662" width="5" bestFit="1" customWidth="1"/>
    <col min="6663" max="6663" width="8.5703125" customWidth="1"/>
    <col min="6664" max="6664" width="16.5703125" customWidth="1"/>
    <col min="6665" max="6665" width="20.5703125" bestFit="1" customWidth="1"/>
    <col min="6666" max="6666" width="16" bestFit="1" customWidth="1"/>
    <col min="6667" max="6667" width="2.42578125" bestFit="1" customWidth="1"/>
    <col min="6668" max="6668" width="5" bestFit="1" customWidth="1"/>
    <col min="6669" max="6669" width="8.42578125" customWidth="1"/>
    <col min="6670" max="6670" width="16.42578125" bestFit="1" customWidth="1"/>
    <col min="6671" max="6671" width="2" bestFit="1" customWidth="1"/>
    <col min="6672" max="6672" width="17.5703125" customWidth="1"/>
    <col min="6673" max="6673" width="6.42578125" customWidth="1"/>
    <col min="6674" max="6674" width="4.140625" customWidth="1"/>
    <col min="6675" max="6675" width="7.140625" customWidth="1"/>
    <col min="6676" max="6676" width="8.140625" customWidth="1"/>
    <col min="6677" max="6678" width="8.42578125" customWidth="1"/>
    <col min="6679" max="6681" width="3.42578125" customWidth="1"/>
    <col min="6682" max="6683" width="7.5703125" customWidth="1"/>
    <col min="6684" max="6684" width="5.85546875" customWidth="1"/>
    <col min="6685" max="6685" width="5.140625" customWidth="1"/>
    <col min="6687" max="6687" width="19.140625" customWidth="1"/>
    <col min="6913" max="6913" width="3.5703125" bestFit="1" customWidth="1"/>
    <col min="6914" max="6914" width="4" bestFit="1" customWidth="1"/>
    <col min="6915" max="6915" width="21.5703125" bestFit="1" customWidth="1"/>
    <col min="6916" max="6916" width="16" bestFit="1" customWidth="1"/>
    <col min="6917" max="6917" width="2.42578125" bestFit="1" customWidth="1"/>
    <col min="6918" max="6918" width="5" bestFit="1" customWidth="1"/>
    <col min="6919" max="6919" width="8.5703125" customWidth="1"/>
    <col min="6920" max="6920" width="16.5703125" customWidth="1"/>
    <col min="6921" max="6921" width="20.5703125" bestFit="1" customWidth="1"/>
    <col min="6922" max="6922" width="16" bestFit="1" customWidth="1"/>
    <col min="6923" max="6923" width="2.42578125" bestFit="1" customWidth="1"/>
    <col min="6924" max="6924" width="5" bestFit="1" customWidth="1"/>
    <col min="6925" max="6925" width="8.42578125" customWidth="1"/>
    <col min="6926" max="6926" width="16.42578125" bestFit="1" customWidth="1"/>
    <col min="6927" max="6927" width="2" bestFit="1" customWidth="1"/>
    <col min="6928" max="6928" width="17.5703125" customWidth="1"/>
    <col min="6929" max="6929" width="6.42578125" customWidth="1"/>
    <col min="6930" max="6930" width="4.140625" customWidth="1"/>
    <col min="6931" max="6931" width="7.140625" customWidth="1"/>
    <col min="6932" max="6932" width="8.140625" customWidth="1"/>
    <col min="6933" max="6934" width="8.42578125" customWidth="1"/>
    <col min="6935" max="6937" width="3.42578125" customWidth="1"/>
    <col min="6938" max="6939" width="7.5703125" customWidth="1"/>
    <col min="6940" max="6940" width="5.85546875" customWidth="1"/>
    <col min="6941" max="6941" width="5.140625" customWidth="1"/>
    <col min="6943" max="6943" width="19.140625" customWidth="1"/>
    <col min="7169" max="7169" width="3.5703125" bestFit="1" customWidth="1"/>
    <col min="7170" max="7170" width="4" bestFit="1" customWidth="1"/>
    <col min="7171" max="7171" width="21.5703125" bestFit="1" customWidth="1"/>
    <col min="7172" max="7172" width="16" bestFit="1" customWidth="1"/>
    <col min="7173" max="7173" width="2.42578125" bestFit="1" customWidth="1"/>
    <col min="7174" max="7174" width="5" bestFit="1" customWidth="1"/>
    <col min="7175" max="7175" width="8.5703125" customWidth="1"/>
    <col min="7176" max="7176" width="16.5703125" customWidth="1"/>
    <col min="7177" max="7177" width="20.5703125" bestFit="1" customWidth="1"/>
    <col min="7178" max="7178" width="16" bestFit="1" customWidth="1"/>
    <col min="7179" max="7179" width="2.42578125" bestFit="1" customWidth="1"/>
    <col min="7180" max="7180" width="5" bestFit="1" customWidth="1"/>
    <col min="7181" max="7181" width="8.42578125" customWidth="1"/>
    <col min="7182" max="7182" width="16.42578125" bestFit="1" customWidth="1"/>
    <col min="7183" max="7183" width="2" bestFit="1" customWidth="1"/>
    <col min="7184" max="7184" width="17.5703125" customWidth="1"/>
    <col min="7185" max="7185" width="6.42578125" customWidth="1"/>
    <col min="7186" max="7186" width="4.140625" customWidth="1"/>
    <col min="7187" max="7187" width="7.140625" customWidth="1"/>
    <col min="7188" max="7188" width="8.140625" customWidth="1"/>
    <col min="7189" max="7190" width="8.42578125" customWidth="1"/>
    <col min="7191" max="7193" width="3.42578125" customWidth="1"/>
    <col min="7194" max="7195" width="7.5703125" customWidth="1"/>
    <col min="7196" max="7196" width="5.85546875" customWidth="1"/>
    <col min="7197" max="7197" width="5.140625" customWidth="1"/>
    <col min="7199" max="7199" width="19.140625" customWidth="1"/>
    <col min="7425" max="7425" width="3.5703125" bestFit="1" customWidth="1"/>
    <col min="7426" max="7426" width="4" bestFit="1" customWidth="1"/>
    <col min="7427" max="7427" width="21.5703125" bestFit="1" customWidth="1"/>
    <col min="7428" max="7428" width="16" bestFit="1" customWidth="1"/>
    <col min="7429" max="7429" width="2.42578125" bestFit="1" customWidth="1"/>
    <col min="7430" max="7430" width="5" bestFit="1" customWidth="1"/>
    <col min="7431" max="7431" width="8.5703125" customWidth="1"/>
    <col min="7432" max="7432" width="16.5703125" customWidth="1"/>
    <col min="7433" max="7433" width="20.5703125" bestFit="1" customWidth="1"/>
    <col min="7434" max="7434" width="16" bestFit="1" customWidth="1"/>
    <col min="7435" max="7435" width="2.42578125" bestFit="1" customWidth="1"/>
    <col min="7436" max="7436" width="5" bestFit="1" customWidth="1"/>
    <col min="7437" max="7437" width="8.42578125" customWidth="1"/>
    <col min="7438" max="7438" width="16.42578125" bestFit="1" customWidth="1"/>
    <col min="7439" max="7439" width="2" bestFit="1" customWidth="1"/>
    <col min="7440" max="7440" width="17.5703125" customWidth="1"/>
    <col min="7441" max="7441" width="6.42578125" customWidth="1"/>
    <col min="7442" max="7442" width="4.140625" customWidth="1"/>
    <col min="7443" max="7443" width="7.140625" customWidth="1"/>
    <col min="7444" max="7444" width="8.140625" customWidth="1"/>
    <col min="7445" max="7446" width="8.42578125" customWidth="1"/>
    <col min="7447" max="7449" width="3.42578125" customWidth="1"/>
    <col min="7450" max="7451" width="7.5703125" customWidth="1"/>
    <col min="7452" max="7452" width="5.85546875" customWidth="1"/>
    <col min="7453" max="7453" width="5.140625" customWidth="1"/>
    <col min="7455" max="7455" width="19.140625" customWidth="1"/>
    <col min="7681" max="7681" width="3.5703125" bestFit="1" customWidth="1"/>
    <col min="7682" max="7682" width="4" bestFit="1" customWidth="1"/>
    <col min="7683" max="7683" width="21.5703125" bestFit="1" customWidth="1"/>
    <col min="7684" max="7684" width="16" bestFit="1" customWidth="1"/>
    <col min="7685" max="7685" width="2.42578125" bestFit="1" customWidth="1"/>
    <col min="7686" max="7686" width="5" bestFit="1" customWidth="1"/>
    <col min="7687" max="7687" width="8.5703125" customWidth="1"/>
    <col min="7688" max="7688" width="16.5703125" customWidth="1"/>
    <col min="7689" max="7689" width="20.5703125" bestFit="1" customWidth="1"/>
    <col min="7690" max="7690" width="16" bestFit="1" customWidth="1"/>
    <col min="7691" max="7691" width="2.42578125" bestFit="1" customWidth="1"/>
    <col min="7692" max="7692" width="5" bestFit="1" customWidth="1"/>
    <col min="7693" max="7693" width="8.42578125" customWidth="1"/>
    <col min="7694" max="7694" width="16.42578125" bestFit="1" customWidth="1"/>
    <col min="7695" max="7695" width="2" bestFit="1" customWidth="1"/>
    <col min="7696" max="7696" width="17.5703125" customWidth="1"/>
    <col min="7697" max="7697" width="6.42578125" customWidth="1"/>
    <col min="7698" max="7698" width="4.140625" customWidth="1"/>
    <col min="7699" max="7699" width="7.140625" customWidth="1"/>
    <col min="7700" max="7700" width="8.140625" customWidth="1"/>
    <col min="7701" max="7702" width="8.42578125" customWidth="1"/>
    <col min="7703" max="7705" width="3.42578125" customWidth="1"/>
    <col min="7706" max="7707" width="7.5703125" customWidth="1"/>
    <col min="7708" max="7708" width="5.85546875" customWidth="1"/>
    <col min="7709" max="7709" width="5.140625" customWidth="1"/>
    <col min="7711" max="7711" width="19.140625" customWidth="1"/>
    <col min="7937" max="7937" width="3.5703125" bestFit="1" customWidth="1"/>
    <col min="7938" max="7938" width="4" bestFit="1" customWidth="1"/>
    <col min="7939" max="7939" width="21.5703125" bestFit="1" customWidth="1"/>
    <col min="7940" max="7940" width="16" bestFit="1" customWidth="1"/>
    <col min="7941" max="7941" width="2.42578125" bestFit="1" customWidth="1"/>
    <col min="7942" max="7942" width="5" bestFit="1" customWidth="1"/>
    <col min="7943" max="7943" width="8.5703125" customWidth="1"/>
    <col min="7944" max="7944" width="16.5703125" customWidth="1"/>
    <col min="7945" max="7945" width="20.5703125" bestFit="1" customWidth="1"/>
    <col min="7946" max="7946" width="16" bestFit="1" customWidth="1"/>
    <col min="7947" max="7947" width="2.42578125" bestFit="1" customWidth="1"/>
    <col min="7948" max="7948" width="5" bestFit="1" customWidth="1"/>
    <col min="7949" max="7949" width="8.42578125" customWidth="1"/>
    <col min="7950" max="7950" width="16.42578125" bestFit="1" customWidth="1"/>
    <col min="7951" max="7951" width="2" bestFit="1" customWidth="1"/>
    <col min="7952" max="7952" width="17.5703125" customWidth="1"/>
    <col min="7953" max="7953" width="6.42578125" customWidth="1"/>
    <col min="7954" max="7954" width="4.140625" customWidth="1"/>
    <col min="7955" max="7955" width="7.140625" customWidth="1"/>
    <col min="7956" max="7956" width="8.140625" customWidth="1"/>
    <col min="7957" max="7958" width="8.42578125" customWidth="1"/>
    <col min="7959" max="7961" width="3.42578125" customWidth="1"/>
    <col min="7962" max="7963" width="7.5703125" customWidth="1"/>
    <col min="7964" max="7964" width="5.85546875" customWidth="1"/>
    <col min="7965" max="7965" width="5.140625" customWidth="1"/>
    <col min="7967" max="7967" width="19.140625" customWidth="1"/>
    <col min="8193" max="8193" width="3.5703125" bestFit="1" customWidth="1"/>
    <col min="8194" max="8194" width="4" bestFit="1" customWidth="1"/>
    <col min="8195" max="8195" width="21.5703125" bestFit="1" customWidth="1"/>
    <col min="8196" max="8196" width="16" bestFit="1" customWidth="1"/>
    <col min="8197" max="8197" width="2.42578125" bestFit="1" customWidth="1"/>
    <col min="8198" max="8198" width="5" bestFit="1" customWidth="1"/>
    <col min="8199" max="8199" width="8.5703125" customWidth="1"/>
    <col min="8200" max="8200" width="16.5703125" customWidth="1"/>
    <col min="8201" max="8201" width="20.5703125" bestFit="1" customWidth="1"/>
    <col min="8202" max="8202" width="16" bestFit="1" customWidth="1"/>
    <col min="8203" max="8203" width="2.42578125" bestFit="1" customWidth="1"/>
    <col min="8204" max="8204" width="5" bestFit="1" customWidth="1"/>
    <col min="8205" max="8205" width="8.42578125" customWidth="1"/>
    <col min="8206" max="8206" width="16.42578125" bestFit="1" customWidth="1"/>
    <col min="8207" max="8207" width="2" bestFit="1" customWidth="1"/>
    <col min="8208" max="8208" width="17.5703125" customWidth="1"/>
    <col min="8209" max="8209" width="6.42578125" customWidth="1"/>
    <col min="8210" max="8210" width="4.140625" customWidth="1"/>
    <col min="8211" max="8211" width="7.140625" customWidth="1"/>
    <col min="8212" max="8212" width="8.140625" customWidth="1"/>
    <col min="8213" max="8214" width="8.42578125" customWidth="1"/>
    <col min="8215" max="8217" width="3.42578125" customWidth="1"/>
    <col min="8218" max="8219" width="7.5703125" customWidth="1"/>
    <col min="8220" max="8220" width="5.85546875" customWidth="1"/>
    <col min="8221" max="8221" width="5.140625" customWidth="1"/>
    <col min="8223" max="8223" width="19.140625" customWidth="1"/>
    <col min="8449" max="8449" width="3.5703125" bestFit="1" customWidth="1"/>
    <col min="8450" max="8450" width="4" bestFit="1" customWidth="1"/>
    <col min="8451" max="8451" width="21.5703125" bestFit="1" customWidth="1"/>
    <col min="8452" max="8452" width="16" bestFit="1" customWidth="1"/>
    <col min="8453" max="8453" width="2.42578125" bestFit="1" customWidth="1"/>
    <col min="8454" max="8454" width="5" bestFit="1" customWidth="1"/>
    <col min="8455" max="8455" width="8.5703125" customWidth="1"/>
    <col min="8456" max="8456" width="16.5703125" customWidth="1"/>
    <col min="8457" max="8457" width="20.5703125" bestFit="1" customWidth="1"/>
    <col min="8458" max="8458" width="16" bestFit="1" customWidth="1"/>
    <col min="8459" max="8459" width="2.42578125" bestFit="1" customWidth="1"/>
    <col min="8460" max="8460" width="5" bestFit="1" customWidth="1"/>
    <col min="8461" max="8461" width="8.42578125" customWidth="1"/>
    <col min="8462" max="8462" width="16.42578125" bestFit="1" customWidth="1"/>
    <col min="8463" max="8463" width="2" bestFit="1" customWidth="1"/>
    <col min="8464" max="8464" width="17.5703125" customWidth="1"/>
    <col min="8465" max="8465" width="6.42578125" customWidth="1"/>
    <col min="8466" max="8466" width="4.140625" customWidth="1"/>
    <col min="8467" max="8467" width="7.140625" customWidth="1"/>
    <col min="8468" max="8468" width="8.140625" customWidth="1"/>
    <col min="8469" max="8470" width="8.42578125" customWidth="1"/>
    <col min="8471" max="8473" width="3.42578125" customWidth="1"/>
    <col min="8474" max="8475" width="7.5703125" customWidth="1"/>
    <col min="8476" max="8476" width="5.85546875" customWidth="1"/>
    <col min="8477" max="8477" width="5.140625" customWidth="1"/>
    <col min="8479" max="8479" width="19.140625" customWidth="1"/>
    <col min="8705" max="8705" width="3.5703125" bestFit="1" customWidth="1"/>
    <col min="8706" max="8706" width="4" bestFit="1" customWidth="1"/>
    <col min="8707" max="8707" width="21.5703125" bestFit="1" customWidth="1"/>
    <col min="8708" max="8708" width="16" bestFit="1" customWidth="1"/>
    <col min="8709" max="8709" width="2.42578125" bestFit="1" customWidth="1"/>
    <col min="8710" max="8710" width="5" bestFit="1" customWidth="1"/>
    <col min="8711" max="8711" width="8.5703125" customWidth="1"/>
    <col min="8712" max="8712" width="16.5703125" customWidth="1"/>
    <col min="8713" max="8713" width="20.5703125" bestFit="1" customWidth="1"/>
    <col min="8714" max="8714" width="16" bestFit="1" customWidth="1"/>
    <col min="8715" max="8715" width="2.42578125" bestFit="1" customWidth="1"/>
    <col min="8716" max="8716" width="5" bestFit="1" customWidth="1"/>
    <col min="8717" max="8717" width="8.42578125" customWidth="1"/>
    <col min="8718" max="8718" width="16.42578125" bestFit="1" customWidth="1"/>
    <col min="8719" max="8719" width="2" bestFit="1" customWidth="1"/>
    <col min="8720" max="8720" width="17.5703125" customWidth="1"/>
    <col min="8721" max="8721" width="6.42578125" customWidth="1"/>
    <col min="8722" max="8722" width="4.140625" customWidth="1"/>
    <col min="8723" max="8723" width="7.140625" customWidth="1"/>
    <col min="8724" max="8724" width="8.140625" customWidth="1"/>
    <col min="8725" max="8726" width="8.42578125" customWidth="1"/>
    <col min="8727" max="8729" width="3.42578125" customWidth="1"/>
    <col min="8730" max="8731" width="7.5703125" customWidth="1"/>
    <col min="8732" max="8732" width="5.85546875" customWidth="1"/>
    <col min="8733" max="8733" width="5.140625" customWidth="1"/>
    <col min="8735" max="8735" width="19.140625" customWidth="1"/>
    <col min="8961" max="8961" width="3.5703125" bestFit="1" customWidth="1"/>
    <col min="8962" max="8962" width="4" bestFit="1" customWidth="1"/>
    <col min="8963" max="8963" width="21.5703125" bestFit="1" customWidth="1"/>
    <col min="8964" max="8964" width="16" bestFit="1" customWidth="1"/>
    <col min="8965" max="8965" width="2.42578125" bestFit="1" customWidth="1"/>
    <col min="8966" max="8966" width="5" bestFit="1" customWidth="1"/>
    <col min="8967" max="8967" width="8.5703125" customWidth="1"/>
    <col min="8968" max="8968" width="16.5703125" customWidth="1"/>
    <col min="8969" max="8969" width="20.5703125" bestFit="1" customWidth="1"/>
    <col min="8970" max="8970" width="16" bestFit="1" customWidth="1"/>
    <col min="8971" max="8971" width="2.42578125" bestFit="1" customWidth="1"/>
    <col min="8972" max="8972" width="5" bestFit="1" customWidth="1"/>
    <col min="8973" max="8973" width="8.42578125" customWidth="1"/>
    <col min="8974" max="8974" width="16.42578125" bestFit="1" customWidth="1"/>
    <col min="8975" max="8975" width="2" bestFit="1" customWidth="1"/>
    <col min="8976" max="8976" width="17.5703125" customWidth="1"/>
    <col min="8977" max="8977" width="6.42578125" customWidth="1"/>
    <col min="8978" max="8978" width="4.140625" customWidth="1"/>
    <col min="8979" max="8979" width="7.140625" customWidth="1"/>
    <col min="8980" max="8980" width="8.140625" customWidth="1"/>
    <col min="8981" max="8982" width="8.42578125" customWidth="1"/>
    <col min="8983" max="8985" width="3.42578125" customWidth="1"/>
    <col min="8986" max="8987" width="7.5703125" customWidth="1"/>
    <col min="8988" max="8988" width="5.85546875" customWidth="1"/>
    <col min="8989" max="8989" width="5.140625" customWidth="1"/>
    <col min="8991" max="8991" width="19.140625" customWidth="1"/>
    <col min="9217" max="9217" width="3.5703125" bestFit="1" customWidth="1"/>
    <col min="9218" max="9218" width="4" bestFit="1" customWidth="1"/>
    <col min="9219" max="9219" width="21.5703125" bestFit="1" customWidth="1"/>
    <col min="9220" max="9220" width="16" bestFit="1" customWidth="1"/>
    <col min="9221" max="9221" width="2.42578125" bestFit="1" customWidth="1"/>
    <col min="9222" max="9222" width="5" bestFit="1" customWidth="1"/>
    <col min="9223" max="9223" width="8.5703125" customWidth="1"/>
    <col min="9224" max="9224" width="16.5703125" customWidth="1"/>
    <col min="9225" max="9225" width="20.5703125" bestFit="1" customWidth="1"/>
    <col min="9226" max="9226" width="16" bestFit="1" customWidth="1"/>
    <col min="9227" max="9227" width="2.42578125" bestFit="1" customWidth="1"/>
    <col min="9228" max="9228" width="5" bestFit="1" customWidth="1"/>
    <col min="9229" max="9229" width="8.42578125" customWidth="1"/>
    <col min="9230" max="9230" width="16.42578125" bestFit="1" customWidth="1"/>
    <col min="9231" max="9231" width="2" bestFit="1" customWidth="1"/>
    <col min="9232" max="9232" width="17.5703125" customWidth="1"/>
    <col min="9233" max="9233" width="6.42578125" customWidth="1"/>
    <col min="9234" max="9234" width="4.140625" customWidth="1"/>
    <col min="9235" max="9235" width="7.140625" customWidth="1"/>
    <col min="9236" max="9236" width="8.140625" customWidth="1"/>
    <col min="9237" max="9238" width="8.42578125" customWidth="1"/>
    <col min="9239" max="9241" width="3.42578125" customWidth="1"/>
    <col min="9242" max="9243" width="7.5703125" customWidth="1"/>
    <col min="9244" max="9244" width="5.85546875" customWidth="1"/>
    <col min="9245" max="9245" width="5.140625" customWidth="1"/>
    <col min="9247" max="9247" width="19.140625" customWidth="1"/>
    <col min="9473" max="9473" width="3.5703125" bestFit="1" customWidth="1"/>
    <col min="9474" max="9474" width="4" bestFit="1" customWidth="1"/>
    <col min="9475" max="9475" width="21.5703125" bestFit="1" customWidth="1"/>
    <col min="9476" max="9476" width="16" bestFit="1" customWidth="1"/>
    <col min="9477" max="9477" width="2.42578125" bestFit="1" customWidth="1"/>
    <col min="9478" max="9478" width="5" bestFit="1" customWidth="1"/>
    <col min="9479" max="9479" width="8.5703125" customWidth="1"/>
    <col min="9480" max="9480" width="16.5703125" customWidth="1"/>
    <col min="9481" max="9481" width="20.5703125" bestFit="1" customWidth="1"/>
    <col min="9482" max="9482" width="16" bestFit="1" customWidth="1"/>
    <col min="9483" max="9483" width="2.42578125" bestFit="1" customWidth="1"/>
    <col min="9484" max="9484" width="5" bestFit="1" customWidth="1"/>
    <col min="9485" max="9485" width="8.42578125" customWidth="1"/>
    <col min="9486" max="9486" width="16.42578125" bestFit="1" customWidth="1"/>
    <col min="9487" max="9487" width="2" bestFit="1" customWidth="1"/>
    <col min="9488" max="9488" width="17.5703125" customWidth="1"/>
    <col min="9489" max="9489" width="6.42578125" customWidth="1"/>
    <col min="9490" max="9490" width="4.140625" customWidth="1"/>
    <col min="9491" max="9491" width="7.140625" customWidth="1"/>
    <col min="9492" max="9492" width="8.140625" customWidth="1"/>
    <col min="9493" max="9494" width="8.42578125" customWidth="1"/>
    <col min="9495" max="9497" width="3.42578125" customWidth="1"/>
    <col min="9498" max="9499" width="7.5703125" customWidth="1"/>
    <col min="9500" max="9500" width="5.85546875" customWidth="1"/>
    <col min="9501" max="9501" width="5.140625" customWidth="1"/>
    <col min="9503" max="9503" width="19.140625" customWidth="1"/>
    <col min="9729" max="9729" width="3.5703125" bestFit="1" customWidth="1"/>
    <col min="9730" max="9730" width="4" bestFit="1" customWidth="1"/>
    <col min="9731" max="9731" width="21.5703125" bestFit="1" customWidth="1"/>
    <col min="9732" max="9732" width="16" bestFit="1" customWidth="1"/>
    <col min="9733" max="9733" width="2.42578125" bestFit="1" customWidth="1"/>
    <col min="9734" max="9734" width="5" bestFit="1" customWidth="1"/>
    <col min="9735" max="9735" width="8.5703125" customWidth="1"/>
    <col min="9736" max="9736" width="16.5703125" customWidth="1"/>
    <col min="9737" max="9737" width="20.5703125" bestFit="1" customWidth="1"/>
    <col min="9738" max="9738" width="16" bestFit="1" customWidth="1"/>
    <col min="9739" max="9739" width="2.42578125" bestFit="1" customWidth="1"/>
    <col min="9740" max="9740" width="5" bestFit="1" customWidth="1"/>
    <col min="9741" max="9741" width="8.42578125" customWidth="1"/>
    <col min="9742" max="9742" width="16.42578125" bestFit="1" customWidth="1"/>
    <col min="9743" max="9743" width="2" bestFit="1" customWidth="1"/>
    <col min="9744" max="9744" width="17.5703125" customWidth="1"/>
    <col min="9745" max="9745" width="6.42578125" customWidth="1"/>
    <col min="9746" max="9746" width="4.140625" customWidth="1"/>
    <col min="9747" max="9747" width="7.140625" customWidth="1"/>
    <col min="9748" max="9748" width="8.140625" customWidth="1"/>
    <col min="9749" max="9750" width="8.42578125" customWidth="1"/>
    <col min="9751" max="9753" width="3.42578125" customWidth="1"/>
    <col min="9754" max="9755" width="7.5703125" customWidth="1"/>
    <col min="9756" max="9756" width="5.85546875" customWidth="1"/>
    <col min="9757" max="9757" width="5.140625" customWidth="1"/>
    <col min="9759" max="9759" width="19.140625" customWidth="1"/>
    <col min="9985" max="9985" width="3.5703125" bestFit="1" customWidth="1"/>
    <col min="9986" max="9986" width="4" bestFit="1" customWidth="1"/>
    <col min="9987" max="9987" width="21.5703125" bestFit="1" customWidth="1"/>
    <col min="9988" max="9988" width="16" bestFit="1" customWidth="1"/>
    <col min="9989" max="9989" width="2.42578125" bestFit="1" customWidth="1"/>
    <col min="9990" max="9990" width="5" bestFit="1" customWidth="1"/>
    <col min="9991" max="9991" width="8.5703125" customWidth="1"/>
    <col min="9992" max="9992" width="16.5703125" customWidth="1"/>
    <col min="9993" max="9993" width="20.5703125" bestFit="1" customWidth="1"/>
    <col min="9994" max="9994" width="16" bestFit="1" customWidth="1"/>
    <col min="9995" max="9995" width="2.42578125" bestFit="1" customWidth="1"/>
    <col min="9996" max="9996" width="5" bestFit="1" customWidth="1"/>
    <col min="9997" max="9997" width="8.42578125" customWidth="1"/>
    <col min="9998" max="9998" width="16.42578125" bestFit="1" customWidth="1"/>
    <col min="9999" max="9999" width="2" bestFit="1" customWidth="1"/>
    <col min="10000" max="10000" width="17.5703125" customWidth="1"/>
    <col min="10001" max="10001" width="6.42578125" customWidth="1"/>
    <col min="10002" max="10002" width="4.140625" customWidth="1"/>
    <col min="10003" max="10003" width="7.140625" customWidth="1"/>
    <col min="10004" max="10004" width="8.140625" customWidth="1"/>
    <col min="10005" max="10006" width="8.42578125" customWidth="1"/>
    <col min="10007" max="10009" width="3.42578125" customWidth="1"/>
    <col min="10010" max="10011" width="7.5703125" customWidth="1"/>
    <col min="10012" max="10012" width="5.85546875" customWidth="1"/>
    <col min="10013" max="10013" width="5.140625" customWidth="1"/>
    <col min="10015" max="10015" width="19.140625" customWidth="1"/>
    <col min="10241" max="10241" width="3.5703125" bestFit="1" customWidth="1"/>
    <col min="10242" max="10242" width="4" bestFit="1" customWidth="1"/>
    <col min="10243" max="10243" width="21.5703125" bestFit="1" customWidth="1"/>
    <col min="10244" max="10244" width="16" bestFit="1" customWidth="1"/>
    <col min="10245" max="10245" width="2.42578125" bestFit="1" customWidth="1"/>
    <col min="10246" max="10246" width="5" bestFit="1" customWidth="1"/>
    <col min="10247" max="10247" width="8.5703125" customWidth="1"/>
    <col min="10248" max="10248" width="16.5703125" customWidth="1"/>
    <col min="10249" max="10249" width="20.5703125" bestFit="1" customWidth="1"/>
    <col min="10250" max="10250" width="16" bestFit="1" customWidth="1"/>
    <col min="10251" max="10251" width="2.42578125" bestFit="1" customWidth="1"/>
    <col min="10252" max="10252" width="5" bestFit="1" customWidth="1"/>
    <col min="10253" max="10253" width="8.42578125" customWidth="1"/>
    <col min="10254" max="10254" width="16.42578125" bestFit="1" customWidth="1"/>
    <col min="10255" max="10255" width="2" bestFit="1" customWidth="1"/>
    <col min="10256" max="10256" width="17.5703125" customWidth="1"/>
    <col min="10257" max="10257" width="6.42578125" customWidth="1"/>
    <col min="10258" max="10258" width="4.140625" customWidth="1"/>
    <col min="10259" max="10259" width="7.140625" customWidth="1"/>
    <col min="10260" max="10260" width="8.140625" customWidth="1"/>
    <col min="10261" max="10262" width="8.42578125" customWidth="1"/>
    <col min="10263" max="10265" width="3.42578125" customWidth="1"/>
    <col min="10266" max="10267" width="7.5703125" customWidth="1"/>
    <col min="10268" max="10268" width="5.85546875" customWidth="1"/>
    <col min="10269" max="10269" width="5.140625" customWidth="1"/>
    <col min="10271" max="10271" width="19.140625" customWidth="1"/>
    <col min="10497" max="10497" width="3.5703125" bestFit="1" customWidth="1"/>
    <col min="10498" max="10498" width="4" bestFit="1" customWidth="1"/>
    <col min="10499" max="10499" width="21.5703125" bestFit="1" customWidth="1"/>
    <col min="10500" max="10500" width="16" bestFit="1" customWidth="1"/>
    <col min="10501" max="10501" width="2.42578125" bestFit="1" customWidth="1"/>
    <col min="10502" max="10502" width="5" bestFit="1" customWidth="1"/>
    <col min="10503" max="10503" width="8.5703125" customWidth="1"/>
    <col min="10504" max="10504" width="16.5703125" customWidth="1"/>
    <col min="10505" max="10505" width="20.5703125" bestFit="1" customWidth="1"/>
    <col min="10506" max="10506" width="16" bestFit="1" customWidth="1"/>
    <col min="10507" max="10507" width="2.42578125" bestFit="1" customWidth="1"/>
    <col min="10508" max="10508" width="5" bestFit="1" customWidth="1"/>
    <col min="10509" max="10509" width="8.42578125" customWidth="1"/>
    <col min="10510" max="10510" width="16.42578125" bestFit="1" customWidth="1"/>
    <col min="10511" max="10511" width="2" bestFit="1" customWidth="1"/>
    <col min="10512" max="10512" width="17.5703125" customWidth="1"/>
    <col min="10513" max="10513" width="6.42578125" customWidth="1"/>
    <col min="10514" max="10514" width="4.140625" customWidth="1"/>
    <col min="10515" max="10515" width="7.140625" customWidth="1"/>
    <col min="10516" max="10516" width="8.140625" customWidth="1"/>
    <col min="10517" max="10518" width="8.42578125" customWidth="1"/>
    <col min="10519" max="10521" width="3.42578125" customWidth="1"/>
    <col min="10522" max="10523" width="7.5703125" customWidth="1"/>
    <col min="10524" max="10524" width="5.85546875" customWidth="1"/>
    <col min="10525" max="10525" width="5.140625" customWidth="1"/>
    <col min="10527" max="10527" width="19.140625" customWidth="1"/>
    <col min="10753" max="10753" width="3.5703125" bestFit="1" customWidth="1"/>
    <col min="10754" max="10754" width="4" bestFit="1" customWidth="1"/>
    <col min="10755" max="10755" width="21.5703125" bestFit="1" customWidth="1"/>
    <col min="10756" max="10756" width="16" bestFit="1" customWidth="1"/>
    <col min="10757" max="10757" width="2.42578125" bestFit="1" customWidth="1"/>
    <col min="10758" max="10758" width="5" bestFit="1" customWidth="1"/>
    <col min="10759" max="10759" width="8.5703125" customWidth="1"/>
    <col min="10760" max="10760" width="16.5703125" customWidth="1"/>
    <col min="10761" max="10761" width="20.5703125" bestFit="1" customWidth="1"/>
    <col min="10762" max="10762" width="16" bestFit="1" customWidth="1"/>
    <col min="10763" max="10763" width="2.42578125" bestFit="1" customWidth="1"/>
    <col min="10764" max="10764" width="5" bestFit="1" customWidth="1"/>
    <col min="10765" max="10765" width="8.42578125" customWidth="1"/>
    <col min="10766" max="10766" width="16.42578125" bestFit="1" customWidth="1"/>
    <col min="10767" max="10767" width="2" bestFit="1" customWidth="1"/>
    <col min="10768" max="10768" width="17.5703125" customWidth="1"/>
    <col min="10769" max="10769" width="6.42578125" customWidth="1"/>
    <col min="10770" max="10770" width="4.140625" customWidth="1"/>
    <col min="10771" max="10771" width="7.140625" customWidth="1"/>
    <col min="10772" max="10772" width="8.140625" customWidth="1"/>
    <col min="10773" max="10774" width="8.42578125" customWidth="1"/>
    <col min="10775" max="10777" width="3.42578125" customWidth="1"/>
    <col min="10778" max="10779" width="7.5703125" customWidth="1"/>
    <col min="10780" max="10780" width="5.85546875" customWidth="1"/>
    <col min="10781" max="10781" width="5.140625" customWidth="1"/>
    <col min="10783" max="10783" width="19.140625" customWidth="1"/>
    <col min="11009" max="11009" width="3.5703125" bestFit="1" customWidth="1"/>
    <col min="11010" max="11010" width="4" bestFit="1" customWidth="1"/>
    <col min="11011" max="11011" width="21.5703125" bestFit="1" customWidth="1"/>
    <col min="11012" max="11012" width="16" bestFit="1" customWidth="1"/>
    <col min="11013" max="11013" width="2.42578125" bestFit="1" customWidth="1"/>
    <col min="11014" max="11014" width="5" bestFit="1" customWidth="1"/>
    <col min="11015" max="11015" width="8.5703125" customWidth="1"/>
    <col min="11016" max="11016" width="16.5703125" customWidth="1"/>
    <col min="11017" max="11017" width="20.5703125" bestFit="1" customWidth="1"/>
    <col min="11018" max="11018" width="16" bestFit="1" customWidth="1"/>
    <col min="11019" max="11019" width="2.42578125" bestFit="1" customWidth="1"/>
    <col min="11020" max="11020" width="5" bestFit="1" customWidth="1"/>
    <col min="11021" max="11021" width="8.42578125" customWidth="1"/>
    <col min="11022" max="11022" width="16.42578125" bestFit="1" customWidth="1"/>
    <col min="11023" max="11023" width="2" bestFit="1" customWidth="1"/>
    <col min="11024" max="11024" width="17.5703125" customWidth="1"/>
    <col min="11025" max="11025" width="6.42578125" customWidth="1"/>
    <col min="11026" max="11026" width="4.140625" customWidth="1"/>
    <col min="11027" max="11027" width="7.140625" customWidth="1"/>
    <col min="11028" max="11028" width="8.140625" customWidth="1"/>
    <col min="11029" max="11030" width="8.42578125" customWidth="1"/>
    <col min="11031" max="11033" width="3.42578125" customWidth="1"/>
    <col min="11034" max="11035" width="7.5703125" customWidth="1"/>
    <col min="11036" max="11036" width="5.85546875" customWidth="1"/>
    <col min="11037" max="11037" width="5.140625" customWidth="1"/>
    <col min="11039" max="11039" width="19.140625" customWidth="1"/>
    <col min="11265" max="11265" width="3.5703125" bestFit="1" customWidth="1"/>
    <col min="11266" max="11266" width="4" bestFit="1" customWidth="1"/>
    <col min="11267" max="11267" width="21.5703125" bestFit="1" customWidth="1"/>
    <col min="11268" max="11268" width="16" bestFit="1" customWidth="1"/>
    <col min="11269" max="11269" width="2.42578125" bestFit="1" customWidth="1"/>
    <col min="11270" max="11270" width="5" bestFit="1" customWidth="1"/>
    <col min="11271" max="11271" width="8.5703125" customWidth="1"/>
    <col min="11272" max="11272" width="16.5703125" customWidth="1"/>
    <col min="11273" max="11273" width="20.5703125" bestFit="1" customWidth="1"/>
    <col min="11274" max="11274" width="16" bestFit="1" customWidth="1"/>
    <col min="11275" max="11275" width="2.42578125" bestFit="1" customWidth="1"/>
    <col min="11276" max="11276" width="5" bestFit="1" customWidth="1"/>
    <col min="11277" max="11277" width="8.42578125" customWidth="1"/>
    <col min="11278" max="11278" width="16.42578125" bestFit="1" customWidth="1"/>
    <col min="11279" max="11279" width="2" bestFit="1" customWidth="1"/>
    <col min="11280" max="11280" width="17.5703125" customWidth="1"/>
    <col min="11281" max="11281" width="6.42578125" customWidth="1"/>
    <col min="11282" max="11282" width="4.140625" customWidth="1"/>
    <col min="11283" max="11283" width="7.140625" customWidth="1"/>
    <col min="11284" max="11284" width="8.140625" customWidth="1"/>
    <col min="11285" max="11286" width="8.42578125" customWidth="1"/>
    <col min="11287" max="11289" width="3.42578125" customWidth="1"/>
    <col min="11290" max="11291" width="7.5703125" customWidth="1"/>
    <col min="11292" max="11292" width="5.85546875" customWidth="1"/>
    <col min="11293" max="11293" width="5.140625" customWidth="1"/>
    <col min="11295" max="11295" width="19.140625" customWidth="1"/>
    <col min="11521" max="11521" width="3.5703125" bestFit="1" customWidth="1"/>
    <col min="11522" max="11522" width="4" bestFit="1" customWidth="1"/>
    <col min="11523" max="11523" width="21.5703125" bestFit="1" customWidth="1"/>
    <col min="11524" max="11524" width="16" bestFit="1" customWidth="1"/>
    <col min="11525" max="11525" width="2.42578125" bestFit="1" customWidth="1"/>
    <col min="11526" max="11526" width="5" bestFit="1" customWidth="1"/>
    <col min="11527" max="11527" width="8.5703125" customWidth="1"/>
    <col min="11528" max="11528" width="16.5703125" customWidth="1"/>
    <col min="11529" max="11529" width="20.5703125" bestFit="1" customWidth="1"/>
    <col min="11530" max="11530" width="16" bestFit="1" customWidth="1"/>
    <col min="11531" max="11531" width="2.42578125" bestFit="1" customWidth="1"/>
    <col min="11532" max="11532" width="5" bestFit="1" customWidth="1"/>
    <col min="11533" max="11533" width="8.42578125" customWidth="1"/>
    <col min="11534" max="11534" width="16.42578125" bestFit="1" customWidth="1"/>
    <col min="11535" max="11535" width="2" bestFit="1" customWidth="1"/>
    <col min="11536" max="11536" width="17.5703125" customWidth="1"/>
    <col min="11537" max="11537" width="6.42578125" customWidth="1"/>
    <col min="11538" max="11538" width="4.140625" customWidth="1"/>
    <col min="11539" max="11539" width="7.140625" customWidth="1"/>
    <col min="11540" max="11540" width="8.140625" customWidth="1"/>
    <col min="11541" max="11542" width="8.42578125" customWidth="1"/>
    <col min="11543" max="11545" width="3.42578125" customWidth="1"/>
    <col min="11546" max="11547" width="7.5703125" customWidth="1"/>
    <col min="11548" max="11548" width="5.85546875" customWidth="1"/>
    <col min="11549" max="11549" width="5.140625" customWidth="1"/>
    <col min="11551" max="11551" width="19.140625" customWidth="1"/>
    <col min="11777" max="11777" width="3.5703125" bestFit="1" customWidth="1"/>
    <col min="11778" max="11778" width="4" bestFit="1" customWidth="1"/>
    <col min="11779" max="11779" width="21.5703125" bestFit="1" customWidth="1"/>
    <col min="11780" max="11780" width="16" bestFit="1" customWidth="1"/>
    <col min="11781" max="11781" width="2.42578125" bestFit="1" customWidth="1"/>
    <col min="11782" max="11782" width="5" bestFit="1" customWidth="1"/>
    <col min="11783" max="11783" width="8.5703125" customWidth="1"/>
    <col min="11784" max="11784" width="16.5703125" customWidth="1"/>
    <col min="11785" max="11785" width="20.5703125" bestFit="1" customWidth="1"/>
    <col min="11786" max="11786" width="16" bestFit="1" customWidth="1"/>
    <col min="11787" max="11787" width="2.42578125" bestFit="1" customWidth="1"/>
    <col min="11788" max="11788" width="5" bestFit="1" customWidth="1"/>
    <col min="11789" max="11789" width="8.42578125" customWidth="1"/>
    <col min="11790" max="11790" width="16.42578125" bestFit="1" customWidth="1"/>
    <col min="11791" max="11791" width="2" bestFit="1" customWidth="1"/>
    <col min="11792" max="11792" width="17.5703125" customWidth="1"/>
    <col min="11793" max="11793" width="6.42578125" customWidth="1"/>
    <col min="11794" max="11794" width="4.140625" customWidth="1"/>
    <col min="11795" max="11795" width="7.140625" customWidth="1"/>
    <col min="11796" max="11796" width="8.140625" customWidth="1"/>
    <col min="11797" max="11798" width="8.42578125" customWidth="1"/>
    <col min="11799" max="11801" width="3.42578125" customWidth="1"/>
    <col min="11802" max="11803" width="7.5703125" customWidth="1"/>
    <col min="11804" max="11804" width="5.85546875" customWidth="1"/>
    <col min="11805" max="11805" width="5.140625" customWidth="1"/>
    <col min="11807" max="11807" width="19.140625" customWidth="1"/>
    <col min="12033" max="12033" width="3.5703125" bestFit="1" customWidth="1"/>
    <col min="12034" max="12034" width="4" bestFit="1" customWidth="1"/>
    <col min="12035" max="12035" width="21.5703125" bestFit="1" customWidth="1"/>
    <col min="12036" max="12036" width="16" bestFit="1" customWidth="1"/>
    <col min="12037" max="12037" width="2.42578125" bestFit="1" customWidth="1"/>
    <col min="12038" max="12038" width="5" bestFit="1" customWidth="1"/>
    <col min="12039" max="12039" width="8.5703125" customWidth="1"/>
    <col min="12040" max="12040" width="16.5703125" customWidth="1"/>
    <col min="12041" max="12041" width="20.5703125" bestFit="1" customWidth="1"/>
    <col min="12042" max="12042" width="16" bestFit="1" customWidth="1"/>
    <col min="12043" max="12043" width="2.42578125" bestFit="1" customWidth="1"/>
    <col min="12044" max="12044" width="5" bestFit="1" customWidth="1"/>
    <col min="12045" max="12045" width="8.42578125" customWidth="1"/>
    <col min="12046" max="12046" width="16.42578125" bestFit="1" customWidth="1"/>
    <col min="12047" max="12047" width="2" bestFit="1" customWidth="1"/>
    <col min="12048" max="12048" width="17.5703125" customWidth="1"/>
    <col min="12049" max="12049" width="6.42578125" customWidth="1"/>
    <col min="12050" max="12050" width="4.140625" customWidth="1"/>
    <col min="12051" max="12051" width="7.140625" customWidth="1"/>
    <col min="12052" max="12052" width="8.140625" customWidth="1"/>
    <col min="12053" max="12054" width="8.42578125" customWidth="1"/>
    <col min="12055" max="12057" width="3.42578125" customWidth="1"/>
    <col min="12058" max="12059" width="7.5703125" customWidth="1"/>
    <col min="12060" max="12060" width="5.85546875" customWidth="1"/>
    <col min="12061" max="12061" width="5.140625" customWidth="1"/>
    <col min="12063" max="12063" width="19.140625" customWidth="1"/>
    <col min="12289" max="12289" width="3.5703125" bestFit="1" customWidth="1"/>
    <col min="12290" max="12290" width="4" bestFit="1" customWidth="1"/>
    <col min="12291" max="12291" width="21.5703125" bestFit="1" customWidth="1"/>
    <col min="12292" max="12292" width="16" bestFit="1" customWidth="1"/>
    <col min="12293" max="12293" width="2.42578125" bestFit="1" customWidth="1"/>
    <col min="12294" max="12294" width="5" bestFit="1" customWidth="1"/>
    <col min="12295" max="12295" width="8.5703125" customWidth="1"/>
    <col min="12296" max="12296" width="16.5703125" customWidth="1"/>
    <col min="12297" max="12297" width="20.5703125" bestFit="1" customWidth="1"/>
    <col min="12298" max="12298" width="16" bestFit="1" customWidth="1"/>
    <col min="12299" max="12299" width="2.42578125" bestFit="1" customWidth="1"/>
    <col min="12300" max="12300" width="5" bestFit="1" customWidth="1"/>
    <col min="12301" max="12301" width="8.42578125" customWidth="1"/>
    <col min="12302" max="12302" width="16.42578125" bestFit="1" customWidth="1"/>
    <col min="12303" max="12303" width="2" bestFit="1" customWidth="1"/>
    <col min="12304" max="12304" width="17.5703125" customWidth="1"/>
    <col min="12305" max="12305" width="6.42578125" customWidth="1"/>
    <col min="12306" max="12306" width="4.140625" customWidth="1"/>
    <col min="12307" max="12307" width="7.140625" customWidth="1"/>
    <col min="12308" max="12308" width="8.140625" customWidth="1"/>
    <col min="12309" max="12310" width="8.42578125" customWidth="1"/>
    <col min="12311" max="12313" width="3.42578125" customWidth="1"/>
    <col min="12314" max="12315" width="7.5703125" customWidth="1"/>
    <col min="12316" max="12316" width="5.85546875" customWidth="1"/>
    <col min="12317" max="12317" width="5.140625" customWidth="1"/>
    <col min="12319" max="12319" width="19.140625" customWidth="1"/>
    <col min="12545" max="12545" width="3.5703125" bestFit="1" customWidth="1"/>
    <col min="12546" max="12546" width="4" bestFit="1" customWidth="1"/>
    <col min="12547" max="12547" width="21.5703125" bestFit="1" customWidth="1"/>
    <col min="12548" max="12548" width="16" bestFit="1" customWidth="1"/>
    <col min="12549" max="12549" width="2.42578125" bestFit="1" customWidth="1"/>
    <col min="12550" max="12550" width="5" bestFit="1" customWidth="1"/>
    <col min="12551" max="12551" width="8.5703125" customWidth="1"/>
    <col min="12552" max="12552" width="16.5703125" customWidth="1"/>
    <col min="12553" max="12553" width="20.5703125" bestFit="1" customWidth="1"/>
    <col min="12554" max="12554" width="16" bestFit="1" customWidth="1"/>
    <col min="12555" max="12555" width="2.42578125" bestFit="1" customWidth="1"/>
    <col min="12556" max="12556" width="5" bestFit="1" customWidth="1"/>
    <col min="12557" max="12557" width="8.42578125" customWidth="1"/>
    <col min="12558" max="12558" width="16.42578125" bestFit="1" customWidth="1"/>
    <col min="12559" max="12559" width="2" bestFit="1" customWidth="1"/>
    <col min="12560" max="12560" width="17.5703125" customWidth="1"/>
    <col min="12561" max="12561" width="6.42578125" customWidth="1"/>
    <col min="12562" max="12562" width="4.140625" customWidth="1"/>
    <col min="12563" max="12563" width="7.140625" customWidth="1"/>
    <col min="12564" max="12564" width="8.140625" customWidth="1"/>
    <col min="12565" max="12566" width="8.42578125" customWidth="1"/>
    <col min="12567" max="12569" width="3.42578125" customWidth="1"/>
    <col min="12570" max="12571" width="7.5703125" customWidth="1"/>
    <col min="12572" max="12572" width="5.85546875" customWidth="1"/>
    <col min="12573" max="12573" width="5.140625" customWidth="1"/>
    <col min="12575" max="12575" width="19.140625" customWidth="1"/>
    <col min="12801" max="12801" width="3.5703125" bestFit="1" customWidth="1"/>
    <col min="12802" max="12802" width="4" bestFit="1" customWidth="1"/>
    <col min="12803" max="12803" width="21.5703125" bestFit="1" customWidth="1"/>
    <col min="12804" max="12804" width="16" bestFit="1" customWidth="1"/>
    <col min="12805" max="12805" width="2.42578125" bestFit="1" customWidth="1"/>
    <col min="12806" max="12806" width="5" bestFit="1" customWidth="1"/>
    <col min="12807" max="12807" width="8.5703125" customWidth="1"/>
    <col min="12808" max="12808" width="16.5703125" customWidth="1"/>
    <col min="12809" max="12809" width="20.5703125" bestFit="1" customWidth="1"/>
    <col min="12810" max="12810" width="16" bestFit="1" customWidth="1"/>
    <col min="12811" max="12811" width="2.42578125" bestFit="1" customWidth="1"/>
    <col min="12812" max="12812" width="5" bestFit="1" customWidth="1"/>
    <col min="12813" max="12813" width="8.42578125" customWidth="1"/>
    <col min="12814" max="12814" width="16.42578125" bestFit="1" customWidth="1"/>
    <col min="12815" max="12815" width="2" bestFit="1" customWidth="1"/>
    <col min="12816" max="12816" width="17.5703125" customWidth="1"/>
    <col min="12817" max="12817" width="6.42578125" customWidth="1"/>
    <col min="12818" max="12818" width="4.140625" customWidth="1"/>
    <col min="12819" max="12819" width="7.140625" customWidth="1"/>
    <col min="12820" max="12820" width="8.140625" customWidth="1"/>
    <col min="12821" max="12822" width="8.42578125" customWidth="1"/>
    <col min="12823" max="12825" width="3.42578125" customWidth="1"/>
    <col min="12826" max="12827" width="7.5703125" customWidth="1"/>
    <col min="12828" max="12828" width="5.85546875" customWidth="1"/>
    <col min="12829" max="12829" width="5.140625" customWidth="1"/>
    <col min="12831" max="12831" width="19.140625" customWidth="1"/>
    <col min="13057" max="13057" width="3.5703125" bestFit="1" customWidth="1"/>
    <col min="13058" max="13058" width="4" bestFit="1" customWidth="1"/>
    <col min="13059" max="13059" width="21.5703125" bestFit="1" customWidth="1"/>
    <col min="13060" max="13060" width="16" bestFit="1" customWidth="1"/>
    <col min="13061" max="13061" width="2.42578125" bestFit="1" customWidth="1"/>
    <col min="13062" max="13062" width="5" bestFit="1" customWidth="1"/>
    <col min="13063" max="13063" width="8.5703125" customWidth="1"/>
    <col min="13064" max="13064" width="16.5703125" customWidth="1"/>
    <col min="13065" max="13065" width="20.5703125" bestFit="1" customWidth="1"/>
    <col min="13066" max="13066" width="16" bestFit="1" customWidth="1"/>
    <col min="13067" max="13067" width="2.42578125" bestFit="1" customWidth="1"/>
    <col min="13068" max="13068" width="5" bestFit="1" customWidth="1"/>
    <col min="13069" max="13069" width="8.42578125" customWidth="1"/>
    <col min="13070" max="13070" width="16.42578125" bestFit="1" customWidth="1"/>
    <col min="13071" max="13071" width="2" bestFit="1" customWidth="1"/>
    <col min="13072" max="13072" width="17.5703125" customWidth="1"/>
    <col min="13073" max="13073" width="6.42578125" customWidth="1"/>
    <col min="13074" max="13074" width="4.140625" customWidth="1"/>
    <col min="13075" max="13075" width="7.140625" customWidth="1"/>
    <col min="13076" max="13076" width="8.140625" customWidth="1"/>
    <col min="13077" max="13078" width="8.42578125" customWidth="1"/>
    <col min="13079" max="13081" width="3.42578125" customWidth="1"/>
    <col min="13082" max="13083" width="7.5703125" customWidth="1"/>
    <col min="13084" max="13084" width="5.85546875" customWidth="1"/>
    <col min="13085" max="13085" width="5.140625" customWidth="1"/>
    <col min="13087" max="13087" width="19.140625" customWidth="1"/>
    <col min="13313" max="13313" width="3.5703125" bestFit="1" customWidth="1"/>
    <col min="13314" max="13314" width="4" bestFit="1" customWidth="1"/>
    <col min="13315" max="13315" width="21.5703125" bestFit="1" customWidth="1"/>
    <col min="13316" max="13316" width="16" bestFit="1" customWidth="1"/>
    <col min="13317" max="13317" width="2.42578125" bestFit="1" customWidth="1"/>
    <col min="13318" max="13318" width="5" bestFit="1" customWidth="1"/>
    <col min="13319" max="13319" width="8.5703125" customWidth="1"/>
    <col min="13320" max="13320" width="16.5703125" customWidth="1"/>
    <col min="13321" max="13321" width="20.5703125" bestFit="1" customWidth="1"/>
    <col min="13322" max="13322" width="16" bestFit="1" customWidth="1"/>
    <col min="13323" max="13323" width="2.42578125" bestFit="1" customWidth="1"/>
    <col min="13324" max="13324" width="5" bestFit="1" customWidth="1"/>
    <col min="13325" max="13325" width="8.42578125" customWidth="1"/>
    <col min="13326" max="13326" width="16.42578125" bestFit="1" customWidth="1"/>
    <col min="13327" max="13327" width="2" bestFit="1" customWidth="1"/>
    <col min="13328" max="13328" width="17.5703125" customWidth="1"/>
    <col min="13329" max="13329" width="6.42578125" customWidth="1"/>
    <col min="13330" max="13330" width="4.140625" customWidth="1"/>
    <col min="13331" max="13331" width="7.140625" customWidth="1"/>
    <col min="13332" max="13332" width="8.140625" customWidth="1"/>
    <col min="13333" max="13334" width="8.42578125" customWidth="1"/>
    <col min="13335" max="13337" width="3.42578125" customWidth="1"/>
    <col min="13338" max="13339" width="7.5703125" customWidth="1"/>
    <col min="13340" max="13340" width="5.85546875" customWidth="1"/>
    <col min="13341" max="13341" width="5.140625" customWidth="1"/>
    <col min="13343" max="13343" width="19.140625" customWidth="1"/>
    <col min="13569" max="13569" width="3.5703125" bestFit="1" customWidth="1"/>
    <col min="13570" max="13570" width="4" bestFit="1" customWidth="1"/>
    <col min="13571" max="13571" width="21.5703125" bestFit="1" customWidth="1"/>
    <col min="13572" max="13572" width="16" bestFit="1" customWidth="1"/>
    <col min="13573" max="13573" width="2.42578125" bestFit="1" customWidth="1"/>
    <col min="13574" max="13574" width="5" bestFit="1" customWidth="1"/>
    <col min="13575" max="13575" width="8.5703125" customWidth="1"/>
    <col min="13576" max="13576" width="16.5703125" customWidth="1"/>
    <col min="13577" max="13577" width="20.5703125" bestFit="1" customWidth="1"/>
    <col min="13578" max="13578" width="16" bestFit="1" customWidth="1"/>
    <col min="13579" max="13579" width="2.42578125" bestFit="1" customWidth="1"/>
    <col min="13580" max="13580" width="5" bestFit="1" customWidth="1"/>
    <col min="13581" max="13581" width="8.42578125" customWidth="1"/>
    <col min="13582" max="13582" width="16.42578125" bestFit="1" customWidth="1"/>
    <col min="13583" max="13583" width="2" bestFit="1" customWidth="1"/>
    <col min="13584" max="13584" width="17.5703125" customWidth="1"/>
    <col min="13585" max="13585" width="6.42578125" customWidth="1"/>
    <col min="13586" max="13586" width="4.140625" customWidth="1"/>
    <col min="13587" max="13587" width="7.140625" customWidth="1"/>
    <col min="13588" max="13588" width="8.140625" customWidth="1"/>
    <col min="13589" max="13590" width="8.42578125" customWidth="1"/>
    <col min="13591" max="13593" width="3.42578125" customWidth="1"/>
    <col min="13594" max="13595" width="7.5703125" customWidth="1"/>
    <col min="13596" max="13596" width="5.85546875" customWidth="1"/>
    <col min="13597" max="13597" width="5.140625" customWidth="1"/>
    <col min="13599" max="13599" width="19.140625" customWidth="1"/>
    <col min="13825" max="13825" width="3.5703125" bestFit="1" customWidth="1"/>
    <col min="13826" max="13826" width="4" bestFit="1" customWidth="1"/>
    <col min="13827" max="13827" width="21.5703125" bestFit="1" customWidth="1"/>
    <col min="13828" max="13828" width="16" bestFit="1" customWidth="1"/>
    <col min="13829" max="13829" width="2.42578125" bestFit="1" customWidth="1"/>
    <col min="13830" max="13830" width="5" bestFit="1" customWidth="1"/>
    <col min="13831" max="13831" width="8.5703125" customWidth="1"/>
    <col min="13832" max="13832" width="16.5703125" customWidth="1"/>
    <col min="13833" max="13833" width="20.5703125" bestFit="1" customWidth="1"/>
    <col min="13834" max="13834" width="16" bestFit="1" customWidth="1"/>
    <col min="13835" max="13835" width="2.42578125" bestFit="1" customWidth="1"/>
    <col min="13836" max="13836" width="5" bestFit="1" customWidth="1"/>
    <col min="13837" max="13837" width="8.42578125" customWidth="1"/>
    <col min="13838" max="13838" width="16.42578125" bestFit="1" customWidth="1"/>
    <col min="13839" max="13839" width="2" bestFit="1" customWidth="1"/>
    <col min="13840" max="13840" width="17.5703125" customWidth="1"/>
    <col min="13841" max="13841" width="6.42578125" customWidth="1"/>
    <col min="13842" max="13842" width="4.140625" customWidth="1"/>
    <col min="13843" max="13843" width="7.140625" customWidth="1"/>
    <col min="13844" max="13844" width="8.140625" customWidth="1"/>
    <col min="13845" max="13846" width="8.42578125" customWidth="1"/>
    <col min="13847" max="13849" width="3.42578125" customWidth="1"/>
    <col min="13850" max="13851" width="7.5703125" customWidth="1"/>
    <col min="13852" max="13852" width="5.85546875" customWidth="1"/>
    <col min="13853" max="13853" width="5.140625" customWidth="1"/>
    <col min="13855" max="13855" width="19.140625" customWidth="1"/>
    <col min="14081" max="14081" width="3.5703125" bestFit="1" customWidth="1"/>
    <col min="14082" max="14082" width="4" bestFit="1" customWidth="1"/>
    <col min="14083" max="14083" width="21.5703125" bestFit="1" customWidth="1"/>
    <col min="14084" max="14084" width="16" bestFit="1" customWidth="1"/>
    <col min="14085" max="14085" width="2.42578125" bestFit="1" customWidth="1"/>
    <col min="14086" max="14086" width="5" bestFit="1" customWidth="1"/>
    <col min="14087" max="14087" width="8.5703125" customWidth="1"/>
    <col min="14088" max="14088" width="16.5703125" customWidth="1"/>
    <col min="14089" max="14089" width="20.5703125" bestFit="1" customWidth="1"/>
    <col min="14090" max="14090" width="16" bestFit="1" customWidth="1"/>
    <col min="14091" max="14091" width="2.42578125" bestFit="1" customWidth="1"/>
    <col min="14092" max="14092" width="5" bestFit="1" customWidth="1"/>
    <col min="14093" max="14093" width="8.42578125" customWidth="1"/>
    <col min="14094" max="14094" width="16.42578125" bestFit="1" customWidth="1"/>
    <col min="14095" max="14095" width="2" bestFit="1" customWidth="1"/>
    <col min="14096" max="14096" width="17.5703125" customWidth="1"/>
    <col min="14097" max="14097" width="6.42578125" customWidth="1"/>
    <col min="14098" max="14098" width="4.140625" customWidth="1"/>
    <col min="14099" max="14099" width="7.140625" customWidth="1"/>
    <col min="14100" max="14100" width="8.140625" customWidth="1"/>
    <col min="14101" max="14102" width="8.42578125" customWidth="1"/>
    <col min="14103" max="14105" width="3.42578125" customWidth="1"/>
    <col min="14106" max="14107" width="7.5703125" customWidth="1"/>
    <col min="14108" max="14108" width="5.85546875" customWidth="1"/>
    <col min="14109" max="14109" width="5.140625" customWidth="1"/>
    <col min="14111" max="14111" width="19.140625" customWidth="1"/>
    <col min="14337" max="14337" width="3.5703125" bestFit="1" customWidth="1"/>
    <col min="14338" max="14338" width="4" bestFit="1" customWidth="1"/>
    <col min="14339" max="14339" width="21.5703125" bestFit="1" customWidth="1"/>
    <col min="14340" max="14340" width="16" bestFit="1" customWidth="1"/>
    <col min="14341" max="14341" width="2.42578125" bestFit="1" customWidth="1"/>
    <col min="14342" max="14342" width="5" bestFit="1" customWidth="1"/>
    <col min="14343" max="14343" width="8.5703125" customWidth="1"/>
    <col min="14344" max="14344" width="16.5703125" customWidth="1"/>
    <col min="14345" max="14345" width="20.5703125" bestFit="1" customWidth="1"/>
    <col min="14346" max="14346" width="16" bestFit="1" customWidth="1"/>
    <col min="14347" max="14347" width="2.42578125" bestFit="1" customWidth="1"/>
    <col min="14348" max="14348" width="5" bestFit="1" customWidth="1"/>
    <col min="14349" max="14349" width="8.42578125" customWidth="1"/>
    <col min="14350" max="14350" width="16.42578125" bestFit="1" customWidth="1"/>
    <col min="14351" max="14351" width="2" bestFit="1" customWidth="1"/>
    <col min="14352" max="14352" width="17.5703125" customWidth="1"/>
    <col min="14353" max="14353" width="6.42578125" customWidth="1"/>
    <col min="14354" max="14354" width="4.140625" customWidth="1"/>
    <col min="14355" max="14355" width="7.140625" customWidth="1"/>
    <col min="14356" max="14356" width="8.140625" customWidth="1"/>
    <col min="14357" max="14358" width="8.42578125" customWidth="1"/>
    <col min="14359" max="14361" width="3.42578125" customWidth="1"/>
    <col min="14362" max="14363" width="7.5703125" customWidth="1"/>
    <col min="14364" max="14364" width="5.85546875" customWidth="1"/>
    <col min="14365" max="14365" width="5.140625" customWidth="1"/>
    <col min="14367" max="14367" width="19.140625" customWidth="1"/>
    <col min="14593" max="14593" width="3.5703125" bestFit="1" customWidth="1"/>
    <col min="14594" max="14594" width="4" bestFit="1" customWidth="1"/>
    <col min="14595" max="14595" width="21.5703125" bestFit="1" customWidth="1"/>
    <col min="14596" max="14596" width="16" bestFit="1" customWidth="1"/>
    <col min="14597" max="14597" width="2.42578125" bestFit="1" customWidth="1"/>
    <col min="14598" max="14598" width="5" bestFit="1" customWidth="1"/>
    <col min="14599" max="14599" width="8.5703125" customWidth="1"/>
    <col min="14600" max="14600" width="16.5703125" customWidth="1"/>
    <col min="14601" max="14601" width="20.5703125" bestFit="1" customWidth="1"/>
    <col min="14602" max="14602" width="16" bestFit="1" customWidth="1"/>
    <col min="14603" max="14603" width="2.42578125" bestFit="1" customWidth="1"/>
    <col min="14604" max="14604" width="5" bestFit="1" customWidth="1"/>
    <col min="14605" max="14605" width="8.42578125" customWidth="1"/>
    <col min="14606" max="14606" width="16.42578125" bestFit="1" customWidth="1"/>
    <col min="14607" max="14607" width="2" bestFit="1" customWidth="1"/>
    <col min="14608" max="14608" width="17.5703125" customWidth="1"/>
    <col min="14609" max="14609" width="6.42578125" customWidth="1"/>
    <col min="14610" max="14610" width="4.140625" customWidth="1"/>
    <col min="14611" max="14611" width="7.140625" customWidth="1"/>
    <col min="14612" max="14612" width="8.140625" customWidth="1"/>
    <col min="14613" max="14614" width="8.42578125" customWidth="1"/>
    <col min="14615" max="14617" width="3.42578125" customWidth="1"/>
    <col min="14618" max="14619" width="7.5703125" customWidth="1"/>
    <col min="14620" max="14620" width="5.85546875" customWidth="1"/>
    <col min="14621" max="14621" width="5.140625" customWidth="1"/>
    <col min="14623" max="14623" width="19.140625" customWidth="1"/>
    <col min="14849" max="14849" width="3.5703125" bestFit="1" customWidth="1"/>
    <col min="14850" max="14850" width="4" bestFit="1" customWidth="1"/>
    <col min="14851" max="14851" width="21.5703125" bestFit="1" customWidth="1"/>
    <col min="14852" max="14852" width="16" bestFit="1" customWidth="1"/>
    <col min="14853" max="14853" width="2.42578125" bestFit="1" customWidth="1"/>
    <col min="14854" max="14854" width="5" bestFit="1" customWidth="1"/>
    <col min="14855" max="14855" width="8.5703125" customWidth="1"/>
    <col min="14856" max="14856" width="16.5703125" customWidth="1"/>
    <col min="14857" max="14857" width="20.5703125" bestFit="1" customWidth="1"/>
    <col min="14858" max="14858" width="16" bestFit="1" customWidth="1"/>
    <col min="14859" max="14859" width="2.42578125" bestFit="1" customWidth="1"/>
    <col min="14860" max="14860" width="5" bestFit="1" customWidth="1"/>
    <col min="14861" max="14861" width="8.42578125" customWidth="1"/>
    <col min="14862" max="14862" width="16.42578125" bestFit="1" customWidth="1"/>
    <col min="14863" max="14863" width="2" bestFit="1" customWidth="1"/>
    <col min="14864" max="14864" width="17.5703125" customWidth="1"/>
    <col min="14865" max="14865" width="6.42578125" customWidth="1"/>
    <col min="14866" max="14866" width="4.140625" customWidth="1"/>
    <col min="14867" max="14867" width="7.140625" customWidth="1"/>
    <col min="14868" max="14868" width="8.140625" customWidth="1"/>
    <col min="14869" max="14870" width="8.42578125" customWidth="1"/>
    <col min="14871" max="14873" width="3.42578125" customWidth="1"/>
    <col min="14874" max="14875" width="7.5703125" customWidth="1"/>
    <col min="14876" max="14876" width="5.85546875" customWidth="1"/>
    <col min="14877" max="14877" width="5.140625" customWidth="1"/>
    <col min="14879" max="14879" width="19.140625" customWidth="1"/>
    <col min="15105" max="15105" width="3.5703125" bestFit="1" customWidth="1"/>
    <col min="15106" max="15106" width="4" bestFit="1" customWidth="1"/>
    <col min="15107" max="15107" width="21.5703125" bestFit="1" customWidth="1"/>
    <col min="15108" max="15108" width="16" bestFit="1" customWidth="1"/>
    <col min="15109" max="15109" width="2.42578125" bestFit="1" customWidth="1"/>
    <col min="15110" max="15110" width="5" bestFit="1" customWidth="1"/>
    <col min="15111" max="15111" width="8.5703125" customWidth="1"/>
    <col min="15112" max="15112" width="16.5703125" customWidth="1"/>
    <col min="15113" max="15113" width="20.5703125" bestFit="1" customWidth="1"/>
    <col min="15114" max="15114" width="16" bestFit="1" customWidth="1"/>
    <col min="15115" max="15115" width="2.42578125" bestFit="1" customWidth="1"/>
    <col min="15116" max="15116" width="5" bestFit="1" customWidth="1"/>
    <col min="15117" max="15117" width="8.42578125" customWidth="1"/>
    <col min="15118" max="15118" width="16.42578125" bestFit="1" customWidth="1"/>
    <col min="15119" max="15119" width="2" bestFit="1" customWidth="1"/>
    <col min="15120" max="15120" width="17.5703125" customWidth="1"/>
    <col min="15121" max="15121" width="6.42578125" customWidth="1"/>
    <col min="15122" max="15122" width="4.140625" customWidth="1"/>
    <col min="15123" max="15123" width="7.140625" customWidth="1"/>
    <col min="15124" max="15124" width="8.140625" customWidth="1"/>
    <col min="15125" max="15126" width="8.42578125" customWidth="1"/>
    <col min="15127" max="15129" width="3.42578125" customWidth="1"/>
    <col min="15130" max="15131" width="7.5703125" customWidth="1"/>
    <col min="15132" max="15132" width="5.85546875" customWidth="1"/>
    <col min="15133" max="15133" width="5.140625" customWidth="1"/>
    <col min="15135" max="15135" width="19.140625" customWidth="1"/>
    <col min="15361" max="15361" width="3.5703125" bestFit="1" customWidth="1"/>
    <col min="15362" max="15362" width="4" bestFit="1" customWidth="1"/>
    <col min="15363" max="15363" width="21.5703125" bestFit="1" customWidth="1"/>
    <col min="15364" max="15364" width="16" bestFit="1" customWidth="1"/>
    <col min="15365" max="15365" width="2.42578125" bestFit="1" customWidth="1"/>
    <col min="15366" max="15366" width="5" bestFit="1" customWidth="1"/>
    <col min="15367" max="15367" width="8.5703125" customWidth="1"/>
    <col min="15368" max="15368" width="16.5703125" customWidth="1"/>
    <col min="15369" max="15369" width="20.5703125" bestFit="1" customWidth="1"/>
    <col min="15370" max="15370" width="16" bestFit="1" customWidth="1"/>
    <col min="15371" max="15371" width="2.42578125" bestFit="1" customWidth="1"/>
    <col min="15372" max="15372" width="5" bestFit="1" customWidth="1"/>
    <col min="15373" max="15373" width="8.42578125" customWidth="1"/>
    <col min="15374" max="15374" width="16.42578125" bestFit="1" customWidth="1"/>
    <col min="15375" max="15375" width="2" bestFit="1" customWidth="1"/>
    <col min="15376" max="15376" width="17.5703125" customWidth="1"/>
    <col min="15377" max="15377" width="6.42578125" customWidth="1"/>
    <col min="15378" max="15378" width="4.140625" customWidth="1"/>
    <col min="15379" max="15379" width="7.140625" customWidth="1"/>
    <col min="15380" max="15380" width="8.140625" customWidth="1"/>
    <col min="15381" max="15382" width="8.42578125" customWidth="1"/>
    <col min="15383" max="15385" width="3.42578125" customWidth="1"/>
    <col min="15386" max="15387" width="7.5703125" customWidth="1"/>
    <col min="15388" max="15388" width="5.85546875" customWidth="1"/>
    <col min="15389" max="15389" width="5.140625" customWidth="1"/>
    <col min="15391" max="15391" width="19.140625" customWidth="1"/>
    <col min="15617" max="15617" width="3.5703125" bestFit="1" customWidth="1"/>
    <col min="15618" max="15618" width="4" bestFit="1" customWidth="1"/>
    <col min="15619" max="15619" width="21.5703125" bestFit="1" customWidth="1"/>
    <col min="15620" max="15620" width="16" bestFit="1" customWidth="1"/>
    <col min="15621" max="15621" width="2.42578125" bestFit="1" customWidth="1"/>
    <col min="15622" max="15622" width="5" bestFit="1" customWidth="1"/>
    <col min="15623" max="15623" width="8.5703125" customWidth="1"/>
    <col min="15624" max="15624" width="16.5703125" customWidth="1"/>
    <col min="15625" max="15625" width="20.5703125" bestFit="1" customWidth="1"/>
    <col min="15626" max="15626" width="16" bestFit="1" customWidth="1"/>
    <col min="15627" max="15627" width="2.42578125" bestFit="1" customWidth="1"/>
    <col min="15628" max="15628" width="5" bestFit="1" customWidth="1"/>
    <col min="15629" max="15629" width="8.42578125" customWidth="1"/>
    <col min="15630" max="15630" width="16.42578125" bestFit="1" customWidth="1"/>
    <col min="15631" max="15631" width="2" bestFit="1" customWidth="1"/>
    <col min="15632" max="15632" width="17.5703125" customWidth="1"/>
    <col min="15633" max="15633" width="6.42578125" customWidth="1"/>
    <col min="15634" max="15634" width="4.140625" customWidth="1"/>
    <col min="15635" max="15635" width="7.140625" customWidth="1"/>
    <col min="15636" max="15636" width="8.140625" customWidth="1"/>
    <col min="15637" max="15638" width="8.42578125" customWidth="1"/>
    <col min="15639" max="15641" width="3.42578125" customWidth="1"/>
    <col min="15642" max="15643" width="7.5703125" customWidth="1"/>
    <col min="15644" max="15644" width="5.85546875" customWidth="1"/>
    <col min="15645" max="15645" width="5.140625" customWidth="1"/>
    <col min="15647" max="15647" width="19.140625" customWidth="1"/>
    <col min="15873" max="15873" width="3.5703125" bestFit="1" customWidth="1"/>
    <col min="15874" max="15874" width="4" bestFit="1" customWidth="1"/>
    <col min="15875" max="15875" width="21.5703125" bestFit="1" customWidth="1"/>
    <col min="15876" max="15876" width="16" bestFit="1" customWidth="1"/>
    <col min="15877" max="15877" width="2.42578125" bestFit="1" customWidth="1"/>
    <col min="15878" max="15878" width="5" bestFit="1" customWidth="1"/>
    <col min="15879" max="15879" width="8.5703125" customWidth="1"/>
    <col min="15880" max="15880" width="16.5703125" customWidth="1"/>
    <col min="15881" max="15881" width="20.5703125" bestFit="1" customWidth="1"/>
    <col min="15882" max="15882" width="16" bestFit="1" customWidth="1"/>
    <col min="15883" max="15883" width="2.42578125" bestFit="1" customWidth="1"/>
    <col min="15884" max="15884" width="5" bestFit="1" customWidth="1"/>
    <col min="15885" max="15885" width="8.42578125" customWidth="1"/>
    <col min="15886" max="15886" width="16.42578125" bestFit="1" customWidth="1"/>
    <col min="15887" max="15887" width="2" bestFit="1" customWidth="1"/>
    <col min="15888" max="15888" width="17.5703125" customWidth="1"/>
    <col min="15889" max="15889" width="6.42578125" customWidth="1"/>
    <col min="15890" max="15890" width="4.140625" customWidth="1"/>
    <col min="15891" max="15891" width="7.140625" customWidth="1"/>
    <col min="15892" max="15892" width="8.140625" customWidth="1"/>
    <col min="15893" max="15894" width="8.42578125" customWidth="1"/>
    <col min="15895" max="15897" width="3.42578125" customWidth="1"/>
    <col min="15898" max="15899" width="7.5703125" customWidth="1"/>
    <col min="15900" max="15900" width="5.85546875" customWidth="1"/>
    <col min="15901" max="15901" width="5.140625" customWidth="1"/>
    <col min="15903" max="15903" width="19.140625" customWidth="1"/>
    <col min="16129" max="16129" width="3.5703125" bestFit="1" customWidth="1"/>
    <col min="16130" max="16130" width="4" bestFit="1" customWidth="1"/>
    <col min="16131" max="16131" width="21.5703125" bestFit="1" customWidth="1"/>
    <col min="16132" max="16132" width="16" bestFit="1" customWidth="1"/>
    <col min="16133" max="16133" width="2.42578125" bestFit="1" customWidth="1"/>
    <col min="16134" max="16134" width="5" bestFit="1" customWidth="1"/>
    <col min="16135" max="16135" width="8.5703125" customWidth="1"/>
    <col min="16136" max="16136" width="16.5703125" customWidth="1"/>
    <col min="16137" max="16137" width="20.5703125" bestFit="1" customWidth="1"/>
    <col min="16138" max="16138" width="16" bestFit="1" customWidth="1"/>
    <col min="16139" max="16139" width="2.42578125" bestFit="1" customWidth="1"/>
    <col min="16140" max="16140" width="5" bestFit="1" customWidth="1"/>
    <col min="16141" max="16141" width="8.42578125" customWidth="1"/>
    <col min="16142" max="16142" width="16.42578125" bestFit="1" customWidth="1"/>
    <col min="16143" max="16143" width="2" bestFit="1" customWidth="1"/>
    <col min="16144" max="16144" width="17.5703125" customWidth="1"/>
    <col min="16145" max="16145" width="6.42578125" customWidth="1"/>
    <col min="16146" max="16146" width="4.140625" customWidth="1"/>
    <col min="16147" max="16147" width="7.140625" customWidth="1"/>
    <col min="16148" max="16148" width="8.140625" customWidth="1"/>
    <col min="16149" max="16150" width="8.42578125" customWidth="1"/>
    <col min="16151" max="16153" width="3.42578125" customWidth="1"/>
    <col min="16154" max="16155" width="7.5703125" customWidth="1"/>
    <col min="16156" max="16156" width="5.85546875" customWidth="1"/>
    <col min="16157" max="16157" width="5.140625" customWidth="1"/>
    <col min="16159" max="16159" width="19.140625" customWidth="1"/>
  </cols>
  <sheetData>
    <row r="1" spans="1:45" ht="26.2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</row>
    <row r="2" spans="1:45" ht="21.75" x14ac:dyDescent="0.2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5"/>
    </row>
    <row r="3" spans="1:45" ht="21.75" x14ac:dyDescent="0.2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6"/>
      <c r="U3" s="6"/>
      <c r="W3" t="s">
        <v>2</v>
      </c>
    </row>
    <row r="4" spans="1:45" ht="21.75" x14ac:dyDescent="0.2">
      <c r="B4" s="1" t="s">
        <v>190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7"/>
      <c r="U4" s="7"/>
    </row>
    <row r="5" spans="1:45" ht="12" customHeight="1" x14ac:dyDescent="0.2">
      <c r="B5" s="8"/>
      <c r="C5" s="9"/>
      <c r="D5" s="9"/>
      <c r="E5" s="9"/>
      <c r="F5" s="10"/>
      <c r="G5" s="10"/>
      <c r="H5" s="6"/>
      <c r="I5" s="9"/>
      <c r="J5" s="9"/>
      <c r="K5" s="9"/>
      <c r="L5" s="6"/>
      <c r="M5" s="6"/>
      <c r="N5" s="6"/>
      <c r="O5" s="6"/>
      <c r="P5" s="6"/>
      <c r="Q5" s="6"/>
      <c r="R5" s="6"/>
      <c r="S5" s="6"/>
      <c r="AA5" s="11"/>
      <c r="AB5" s="11"/>
      <c r="AC5" s="11"/>
      <c r="AD5" s="12"/>
      <c r="AE5" s="12"/>
    </row>
    <row r="6" spans="1:45" s="13" customFormat="1" ht="12" customHeight="1" x14ac:dyDescent="0.2">
      <c r="B6" s="14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7</v>
      </c>
      <c r="I6" s="14" t="s">
        <v>9</v>
      </c>
      <c r="J6" s="14" t="s">
        <v>5</v>
      </c>
      <c r="K6" s="14" t="s">
        <v>6</v>
      </c>
      <c r="L6" s="14" t="s">
        <v>7</v>
      </c>
      <c r="M6" s="14" t="s">
        <v>8</v>
      </c>
      <c r="N6" s="14" t="s">
        <v>7</v>
      </c>
      <c r="O6" s="14" t="s">
        <v>10</v>
      </c>
      <c r="P6" s="14" t="s">
        <v>11</v>
      </c>
      <c r="Q6" s="15" t="s">
        <v>12</v>
      </c>
      <c r="R6" s="15" t="s">
        <v>13</v>
      </c>
      <c r="S6" s="15" t="s">
        <v>14</v>
      </c>
      <c r="T6" s="16" t="s">
        <v>15</v>
      </c>
      <c r="U6" s="16" t="s">
        <v>16</v>
      </c>
      <c r="V6" s="16" t="s">
        <v>17</v>
      </c>
      <c r="W6" s="16" t="s">
        <v>18</v>
      </c>
      <c r="X6" s="16" t="s">
        <v>19</v>
      </c>
      <c r="Y6" s="16" t="s">
        <v>20</v>
      </c>
      <c r="Z6" s="16" t="s">
        <v>21</v>
      </c>
      <c r="AA6" s="16" t="s">
        <v>22</v>
      </c>
      <c r="AB6" s="16" t="s">
        <v>23</v>
      </c>
      <c r="AC6" s="16" t="s">
        <v>24</v>
      </c>
      <c r="AD6" s="17"/>
      <c r="AE6" s="17"/>
      <c r="AF6" s="18" t="s">
        <v>25</v>
      </c>
      <c r="AG6" s="19"/>
      <c r="AH6" s="19"/>
      <c r="AI6" s="19"/>
      <c r="AJ6" s="19"/>
      <c r="AK6" s="19"/>
      <c r="AL6" s="19"/>
      <c r="AM6" s="20"/>
      <c r="AS6" s="13" t="s">
        <v>26</v>
      </c>
    </row>
    <row r="7" spans="1:45" s="13" customFormat="1" ht="15" customHeight="1" x14ac:dyDescent="0.25">
      <c r="A7" s="17">
        <v>1</v>
      </c>
      <c r="B7" s="21">
        <v>2</v>
      </c>
      <c r="C7" s="22" t="s">
        <v>27</v>
      </c>
      <c r="D7" s="23">
        <v>30034</v>
      </c>
      <c r="E7" s="23" t="str">
        <f t="shared" ref="E7:E13" si="0">IF(DATE(YEAR(D7),MONTH(D7),DAY(D7))&gt;DATE(YEAR($AJ$14),MONTH($AJ$14),DAY($AJ$14)),"J","")</f>
        <v/>
      </c>
      <c r="F7" s="24">
        <v>1315</v>
      </c>
      <c r="G7" s="25">
        <v>250971</v>
      </c>
      <c r="H7" s="26" t="s">
        <v>28</v>
      </c>
      <c r="I7" s="22" t="s">
        <v>27</v>
      </c>
      <c r="J7" s="23">
        <v>30034</v>
      </c>
      <c r="K7" s="23" t="str">
        <f t="shared" ref="K7:K70" si="1">IF(DATE(YEAR(J7),MONTH(J7),DAY(J7))&gt;DATE(YEAR($AJ$14),MONTH($AJ$14),DAY($AJ$14)),"J","")</f>
        <v/>
      </c>
      <c r="L7" s="26">
        <v>1315</v>
      </c>
      <c r="M7" s="25" t="s">
        <v>29</v>
      </c>
      <c r="N7" s="26" t="s">
        <v>28</v>
      </c>
      <c r="O7" s="21"/>
      <c r="P7" s="26" t="s">
        <v>30</v>
      </c>
      <c r="Q7" s="21">
        <v>1998</v>
      </c>
      <c r="R7" s="21">
        <v>2</v>
      </c>
      <c r="S7" s="27">
        <v>51981</v>
      </c>
      <c r="T7" s="28">
        <f t="shared" ref="T7:T70" si="2">IF(C7="",0,IF(I7=C7,1,2))</f>
        <v>1</v>
      </c>
      <c r="U7" s="28">
        <f t="shared" ref="U7:U70" si="3">IF(C7="",0,IF(I7=C7,0,1))</f>
        <v>0</v>
      </c>
      <c r="V7" s="28">
        <f t="shared" ref="V7:V70" si="4">IF(C7="",0,IF(I7=C7,1,0))</f>
        <v>1</v>
      </c>
      <c r="W7" s="28">
        <f t="shared" ref="W7:W70" si="5">IF(O7=1,1,0)</f>
        <v>0</v>
      </c>
      <c r="X7" s="28">
        <f t="shared" ref="X7:X70" si="6">IF(O7=2,1,0)</f>
        <v>0</v>
      </c>
      <c r="Y7" s="28">
        <f t="shared" ref="Y7:Y70" si="7">IF(R7="",0,IF(R7="1",1,0))</f>
        <v>0</v>
      </c>
      <c r="Z7" s="28">
        <f t="shared" ref="Z7:Z70" si="8">IF(R7="",0,IF(R7="2",1,0))</f>
        <v>0</v>
      </c>
      <c r="AA7" s="28">
        <f t="shared" ref="AA7:AA70" si="9">IF(C7="",0,IF(V7=1,1,2))</f>
        <v>1</v>
      </c>
      <c r="AB7" s="28">
        <f t="shared" ref="AB7:AB70" si="10">IF(C7="",0,1)</f>
        <v>1</v>
      </c>
      <c r="AC7" s="28">
        <f t="shared" ref="AC7:AC70" si="11">IF(C7="",0,IF(V7=1,3,2))</f>
        <v>3</v>
      </c>
      <c r="AD7" s="17"/>
      <c r="AE7" s="17"/>
      <c r="AF7" s="18" t="s">
        <v>31</v>
      </c>
      <c r="AG7" s="19"/>
      <c r="AH7" s="20"/>
      <c r="AI7" s="18" t="s">
        <v>32</v>
      </c>
      <c r="AJ7" s="19"/>
      <c r="AK7" s="29" t="s">
        <v>33</v>
      </c>
      <c r="AL7" s="29"/>
      <c r="AM7" s="29"/>
      <c r="AS7" s="13">
        <v>1</v>
      </c>
    </row>
    <row r="8" spans="1:45" s="13" customFormat="1" ht="15" customHeight="1" x14ac:dyDescent="0.25">
      <c r="A8" s="17">
        <f t="shared" ref="A8:A71" si="12">+A7+1</f>
        <v>2</v>
      </c>
      <c r="B8" s="21">
        <v>6</v>
      </c>
      <c r="C8" s="22" t="s">
        <v>34</v>
      </c>
      <c r="D8" s="23">
        <v>37516</v>
      </c>
      <c r="E8" s="23" t="str">
        <f t="shared" si="0"/>
        <v>J</v>
      </c>
      <c r="F8" s="24">
        <v>1502</v>
      </c>
      <c r="G8" s="25">
        <v>298175</v>
      </c>
      <c r="H8" s="26" t="s">
        <v>35</v>
      </c>
      <c r="I8" s="22" t="s">
        <v>34</v>
      </c>
      <c r="J8" s="23">
        <v>37516</v>
      </c>
      <c r="K8" s="23" t="str">
        <f t="shared" si="1"/>
        <v>J</v>
      </c>
      <c r="L8" s="24" t="s">
        <v>36</v>
      </c>
      <c r="M8" s="25" t="s">
        <v>37</v>
      </c>
      <c r="N8" s="26" t="s">
        <v>35</v>
      </c>
      <c r="O8" s="21"/>
      <c r="P8" s="26" t="s">
        <v>38</v>
      </c>
      <c r="Q8" s="21">
        <v>1998</v>
      </c>
      <c r="R8" s="21">
        <v>2</v>
      </c>
      <c r="S8" s="27">
        <v>57788</v>
      </c>
      <c r="T8" s="28">
        <f t="shared" si="2"/>
        <v>1</v>
      </c>
      <c r="U8" s="28">
        <f t="shared" si="3"/>
        <v>0</v>
      </c>
      <c r="V8" s="28">
        <f t="shared" si="4"/>
        <v>1</v>
      </c>
      <c r="W8" s="28">
        <f t="shared" si="5"/>
        <v>0</v>
      </c>
      <c r="X8" s="28">
        <f t="shared" si="6"/>
        <v>0</v>
      </c>
      <c r="Y8" s="28">
        <f t="shared" si="7"/>
        <v>0</v>
      </c>
      <c r="Z8" s="28">
        <f t="shared" si="8"/>
        <v>0</v>
      </c>
      <c r="AA8" s="28">
        <f t="shared" si="9"/>
        <v>1</v>
      </c>
      <c r="AB8" s="28">
        <f t="shared" si="10"/>
        <v>1</v>
      </c>
      <c r="AC8" s="28">
        <f t="shared" si="11"/>
        <v>3</v>
      </c>
      <c r="AD8" s="17"/>
      <c r="AE8" s="17"/>
      <c r="AF8" s="30" t="s">
        <v>39</v>
      </c>
      <c r="AG8" s="30" t="s">
        <v>40</v>
      </c>
      <c r="AH8" s="30" t="s">
        <v>41</v>
      </c>
      <c r="AI8" s="30" t="s">
        <v>41</v>
      </c>
      <c r="AJ8" s="30" t="s">
        <v>42</v>
      </c>
      <c r="AK8" s="31" t="s">
        <v>43</v>
      </c>
      <c r="AL8" s="31" t="s">
        <v>44</v>
      </c>
      <c r="AM8" s="31" t="s">
        <v>45</v>
      </c>
      <c r="AS8" s="13">
        <v>2</v>
      </c>
    </row>
    <row r="9" spans="1:45" s="13" customFormat="1" ht="15" customHeight="1" x14ac:dyDescent="0.25">
      <c r="A9" s="17">
        <f t="shared" si="12"/>
        <v>3</v>
      </c>
      <c r="B9" s="21">
        <v>7</v>
      </c>
      <c r="C9" s="22" t="s">
        <v>46</v>
      </c>
      <c r="D9" s="23">
        <v>32538</v>
      </c>
      <c r="E9" s="23" t="str">
        <f t="shared" si="0"/>
        <v/>
      </c>
      <c r="F9" s="24" t="s">
        <v>47</v>
      </c>
      <c r="G9" s="25" t="s">
        <v>48</v>
      </c>
      <c r="H9" s="26" t="s">
        <v>49</v>
      </c>
      <c r="I9" s="22" t="s">
        <v>50</v>
      </c>
      <c r="J9" s="23">
        <v>31167</v>
      </c>
      <c r="K9" s="23" t="str">
        <f t="shared" si="1"/>
        <v/>
      </c>
      <c r="L9" s="24" t="s">
        <v>47</v>
      </c>
      <c r="M9" s="25">
        <v>230726</v>
      </c>
      <c r="N9" s="26" t="s">
        <v>49</v>
      </c>
      <c r="O9" s="21"/>
      <c r="P9" s="26" t="s">
        <v>38</v>
      </c>
      <c r="Q9" s="21">
        <v>2000</v>
      </c>
      <c r="R9" s="21">
        <v>2</v>
      </c>
      <c r="S9" s="27">
        <v>48554</v>
      </c>
      <c r="T9" s="28">
        <f t="shared" si="2"/>
        <v>2</v>
      </c>
      <c r="U9" s="28">
        <f t="shared" si="3"/>
        <v>1</v>
      </c>
      <c r="V9" s="28">
        <f t="shared" si="4"/>
        <v>0</v>
      </c>
      <c r="W9" s="28">
        <f t="shared" si="5"/>
        <v>0</v>
      </c>
      <c r="X9" s="28">
        <f t="shared" si="6"/>
        <v>0</v>
      </c>
      <c r="Y9" s="28">
        <f t="shared" si="7"/>
        <v>0</v>
      </c>
      <c r="Z9" s="28">
        <f t="shared" si="8"/>
        <v>0</v>
      </c>
      <c r="AA9" s="28">
        <f t="shared" si="9"/>
        <v>2</v>
      </c>
      <c r="AB9" s="28">
        <f t="shared" si="10"/>
        <v>1</v>
      </c>
      <c r="AC9" s="28">
        <f t="shared" si="11"/>
        <v>2</v>
      </c>
      <c r="AD9" s="17"/>
      <c r="AE9" s="17"/>
      <c r="AF9" s="32">
        <f>+V124</f>
        <v>25</v>
      </c>
      <c r="AG9" s="32">
        <f>+U124</f>
        <v>16</v>
      </c>
      <c r="AH9" s="32">
        <f>+AF9+AG9</f>
        <v>41</v>
      </c>
      <c r="AI9" s="32">
        <f>+T124</f>
        <v>57</v>
      </c>
      <c r="AJ9" s="32">
        <f>+W124+(X124*2)</f>
        <v>3</v>
      </c>
      <c r="AK9" s="32">
        <f>+T124</f>
        <v>57</v>
      </c>
      <c r="AL9" s="32">
        <f>+AB124</f>
        <v>41</v>
      </c>
      <c r="AM9" s="32">
        <f>+AC124</f>
        <v>107</v>
      </c>
    </row>
    <row r="10" spans="1:45" ht="15" customHeight="1" x14ac:dyDescent="0.25">
      <c r="A10" s="17">
        <f t="shared" si="12"/>
        <v>4</v>
      </c>
      <c r="B10" s="21">
        <v>8</v>
      </c>
      <c r="C10" s="22" t="s">
        <v>51</v>
      </c>
      <c r="D10" s="23">
        <v>26440</v>
      </c>
      <c r="E10" s="23" t="str">
        <f t="shared" si="0"/>
        <v/>
      </c>
      <c r="F10" s="24">
        <v>1503</v>
      </c>
      <c r="G10" s="25">
        <v>47521</v>
      </c>
      <c r="H10" s="26" t="s">
        <v>52</v>
      </c>
      <c r="I10" s="22" t="s">
        <v>51</v>
      </c>
      <c r="J10" s="23">
        <v>26440</v>
      </c>
      <c r="K10" s="23" t="str">
        <f t="shared" si="1"/>
        <v/>
      </c>
      <c r="L10" s="24" t="s">
        <v>53</v>
      </c>
      <c r="M10" s="25" t="s">
        <v>54</v>
      </c>
      <c r="N10" s="26" t="s">
        <v>52</v>
      </c>
      <c r="O10" s="21"/>
      <c r="P10" s="26" t="s">
        <v>38</v>
      </c>
      <c r="Q10" s="21">
        <v>1998</v>
      </c>
      <c r="R10" s="21">
        <v>2</v>
      </c>
      <c r="S10" s="27">
        <v>151622</v>
      </c>
      <c r="T10" s="28">
        <f t="shared" si="2"/>
        <v>1</v>
      </c>
      <c r="U10" s="28">
        <f t="shared" si="3"/>
        <v>0</v>
      </c>
      <c r="V10" s="28">
        <f t="shared" si="4"/>
        <v>1</v>
      </c>
      <c r="W10" s="28">
        <f t="shared" si="5"/>
        <v>0</v>
      </c>
      <c r="X10" s="28">
        <f t="shared" si="6"/>
        <v>0</v>
      </c>
      <c r="Y10" s="28">
        <f t="shared" si="7"/>
        <v>0</v>
      </c>
      <c r="Z10" s="28">
        <f t="shared" si="8"/>
        <v>0</v>
      </c>
      <c r="AA10" s="28">
        <f t="shared" si="9"/>
        <v>1</v>
      </c>
      <c r="AB10" s="28">
        <f t="shared" si="10"/>
        <v>1</v>
      </c>
      <c r="AC10" s="28">
        <f t="shared" si="11"/>
        <v>3</v>
      </c>
    </row>
    <row r="11" spans="1:45" ht="15" customHeight="1" x14ac:dyDescent="0.25">
      <c r="A11" s="17">
        <f t="shared" si="12"/>
        <v>5</v>
      </c>
      <c r="B11" s="21">
        <v>12</v>
      </c>
      <c r="C11" s="22" t="s">
        <v>55</v>
      </c>
      <c r="D11" s="23">
        <v>20464</v>
      </c>
      <c r="E11" s="23" t="str">
        <f t="shared" si="0"/>
        <v/>
      </c>
      <c r="F11" s="24" t="s">
        <v>56</v>
      </c>
      <c r="G11" s="25" t="s">
        <v>57</v>
      </c>
      <c r="H11" s="26" t="s">
        <v>58</v>
      </c>
      <c r="I11" s="22" t="s">
        <v>55</v>
      </c>
      <c r="J11" s="23">
        <v>20464</v>
      </c>
      <c r="K11" s="23" t="str">
        <f t="shared" si="1"/>
        <v/>
      </c>
      <c r="L11" s="24" t="s">
        <v>56</v>
      </c>
      <c r="M11" s="25" t="s">
        <v>57</v>
      </c>
      <c r="N11" s="26" t="s">
        <v>58</v>
      </c>
      <c r="O11" s="21"/>
      <c r="P11" s="26" t="s">
        <v>38</v>
      </c>
      <c r="Q11" s="21">
        <v>1998</v>
      </c>
      <c r="R11" s="21">
        <v>2</v>
      </c>
      <c r="S11" s="27">
        <v>54542</v>
      </c>
      <c r="T11" s="28">
        <f t="shared" si="2"/>
        <v>1</v>
      </c>
      <c r="U11" s="28">
        <f t="shared" si="3"/>
        <v>0</v>
      </c>
      <c r="V11" s="28">
        <f t="shared" si="4"/>
        <v>1</v>
      </c>
      <c r="W11" s="28">
        <f t="shared" si="5"/>
        <v>0</v>
      </c>
      <c r="X11" s="28">
        <f t="shared" si="6"/>
        <v>0</v>
      </c>
      <c r="Y11" s="28">
        <f t="shared" si="7"/>
        <v>0</v>
      </c>
      <c r="Z11" s="28">
        <f t="shared" si="8"/>
        <v>0</v>
      </c>
      <c r="AA11" s="28">
        <f t="shared" si="9"/>
        <v>1</v>
      </c>
      <c r="AB11" s="28">
        <f t="shared" si="10"/>
        <v>1</v>
      </c>
      <c r="AC11" s="28">
        <f t="shared" si="11"/>
        <v>3</v>
      </c>
    </row>
    <row r="12" spans="1:45" ht="15" customHeight="1" x14ac:dyDescent="0.25">
      <c r="A12" s="17">
        <f t="shared" si="12"/>
        <v>6</v>
      </c>
      <c r="B12" s="21">
        <v>14</v>
      </c>
      <c r="C12" s="22" t="s">
        <v>59</v>
      </c>
      <c r="D12" s="23">
        <v>24928</v>
      </c>
      <c r="E12" s="23" t="str">
        <f t="shared" si="0"/>
        <v/>
      </c>
      <c r="F12" s="24" t="s">
        <v>60</v>
      </c>
      <c r="G12" s="25" t="s">
        <v>61</v>
      </c>
      <c r="H12" s="26" t="s">
        <v>62</v>
      </c>
      <c r="I12" s="22" t="s">
        <v>59</v>
      </c>
      <c r="J12" s="23">
        <v>24928</v>
      </c>
      <c r="K12" s="23" t="str">
        <f t="shared" si="1"/>
        <v/>
      </c>
      <c r="L12" s="24" t="s">
        <v>60</v>
      </c>
      <c r="M12" s="25" t="s">
        <v>61</v>
      </c>
      <c r="N12" s="26" t="s">
        <v>62</v>
      </c>
      <c r="O12" s="21"/>
      <c r="P12" s="26" t="s">
        <v>30</v>
      </c>
      <c r="Q12" s="21">
        <v>1998</v>
      </c>
      <c r="R12" s="21">
        <v>2</v>
      </c>
      <c r="S12" s="27">
        <v>151337</v>
      </c>
      <c r="T12" s="28">
        <f t="shared" si="2"/>
        <v>1</v>
      </c>
      <c r="U12" s="28">
        <f t="shared" si="3"/>
        <v>0</v>
      </c>
      <c r="V12" s="28">
        <f t="shared" si="4"/>
        <v>1</v>
      </c>
      <c r="W12" s="28">
        <f t="shared" si="5"/>
        <v>0</v>
      </c>
      <c r="X12" s="28">
        <f t="shared" si="6"/>
        <v>0</v>
      </c>
      <c r="Y12" s="28">
        <f t="shared" si="7"/>
        <v>0</v>
      </c>
      <c r="Z12" s="28">
        <f t="shared" si="8"/>
        <v>0</v>
      </c>
      <c r="AA12" s="28">
        <f t="shared" si="9"/>
        <v>1</v>
      </c>
      <c r="AB12" s="28">
        <f t="shared" si="10"/>
        <v>1</v>
      </c>
      <c r="AC12" s="28">
        <f t="shared" si="11"/>
        <v>3</v>
      </c>
    </row>
    <row r="13" spans="1:45" ht="15" customHeight="1" x14ac:dyDescent="0.25">
      <c r="A13" s="17">
        <f t="shared" si="12"/>
        <v>7</v>
      </c>
      <c r="B13" s="21">
        <v>16</v>
      </c>
      <c r="C13" s="22" t="s">
        <v>63</v>
      </c>
      <c r="D13" s="23">
        <v>26433</v>
      </c>
      <c r="E13" s="23" t="str">
        <f t="shared" si="0"/>
        <v/>
      </c>
      <c r="F13" s="24" t="s">
        <v>36</v>
      </c>
      <c r="G13" s="25" t="s">
        <v>64</v>
      </c>
      <c r="H13" s="26" t="s">
        <v>35</v>
      </c>
      <c r="I13" s="22" t="s">
        <v>63</v>
      </c>
      <c r="J13" s="23">
        <v>26433</v>
      </c>
      <c r="K13" s="23" t="str">
        <f t="shared" si="1"/>
        <v/>
      </c>
      <c r="L13" s="24" t="s">
        <v>36</v>
      </c>
      <c r="M13" s="25" t="s">
        <v>64</v>
      </c>
      <c r="N13" s="26" t="s">
        <v>35</v>
      </c>
      <c r="O13" s="21"/>
      <c r="P13" s="26" t="s">
        <v>38</v>
      </c>
      <c r="Q13" s="21">
        <v>1998</v>
      </c>
      <c r="R13" s="21">
        <v>2</v>
      </c>
      <c r="S13" s="27">
        <v>151376</v>
      </c>
      <c r="T13" s="28">
        <f t="shared" si="2"/>
        <v>1</v>
      </c>
      <c r="U13" s="28">
        <f t="shared" si="3"/>
        <v>0</v>
      </c>
      <c r="V13" s="28">
        <f t="shared" si="4"/>
        <v>1</v>
      </c>
      <c r="W13" s="28">
        <f t="shared" si="5"/>
        <v>0</v>
      </c>
      <c r="X13" s="28">
        <f t="shared" si="6"/>
        <v>0</v>
      </c>
      <c r="Y13" s="28">
        <f t="shared" si="7"/>
        <v>0</v>
      </c>
      <c r="Z13" s="28">
        <f t="shared" si="8"/>
        <v>0</v>
      </c>
      <c r="AA13" s="28">
        <f t="shared" si="9"/>
        <v>1</v>
      </c>
      <c r="AB13" s="28">
        <f t="shared" si="10"/>
        <v>1</v>
      </c>
      <c r="AC13" s="28">
        <f t="shared" si="11"/>
        <v>3</v>
      </c>
    </row>
    <row r="14" spans="1:45" ht="15" customHeight="1" x14ac:dyDescent="0.25">
      <c r="A14" s="17">
        <f t="shared" si="12"/>
        <v>8</v>
      </c>
      <c r="B14" s="21">
        <v>18</v>
      </c>
      <c r="C14" s="22" t="s">
        <v>65</v>
      </c>
      <c r="D14" s="23">
        <v>31045</v>
      </c>
      <c r="E14" s="23"/>
      <c r="F14" s="24" t="s">
        <v>66</v>
      </c>
      <c r="G14" s="33">
        <v>337183</v>
      </c>
      <c r="H14" s="26" t="s">
        <v>67</v>
      </c>
      <c r="I14" s="22" t="s">
        <v>65</v>
      </c>
      <c r="J14" s="23">
        <v>31045</v>
      </c>
      <c r="K14" s="23" t="str">
        <f t="shared" si="1"/>
        <v/>
      </c>
      <c r="L14" s="24" t="s">
        <v>66</v>
      </c>
      <c r="M14" s="33">
        <v>337183</v>
      </c>
      <c r="N14" s="26" t="s">
        <v>67</v>
      </c>
      <c r="O14" s="21"/>
      <c r="P14" s="26" t="s">
        <v>68</v>
      </c>
      <c r="Q14" s="21">
        <v>1998</v>
      </c>
      <c r="R14" s="21">
        <v>2</v>
      </c>
      <c r="S14" s="27">
        <v>151111</v>
      </c>
      <c r="T14" s="28">
        <f t="shared" si="2"/>
        <v>1</v>
      </c>
      <c r="U14" s="28">
        <f t="shared" si="3"/>
        <v>0</v>
      </c>
      <c r="V14" s="28">
        <f t="shared" si="4"/>
        <v>1</v>
      </c>
      <c r="W14" s="28">
        <f t="shared" si="5"/>
        <v>0</v>
      </c>
      <c r="X14" s="28">
        <f t="shared" si="6"/>
        <v>0</v>
      </c>
      <c r="Y14" s="28">
        <f t="shared" si="7"/>
        <v>0</v>
      </c>
      <c r="Z14" s="28">
        <f t="shared" si="8"/>
        <v>0</v>
      </c>
      <c r="AA14" s="28">
        <f t="shared" si="9"/>
        <v>1</v>
      </c>
      <c r="AB14" s="28">
        <f t="shared" si="10"/>
        <v>1</v>
      </c>
      <c r="AC14" s="28">
        <f t="shared" si="11"/>
        <v>3</v>
      </c>
      <c r="AI14" t="s">
        <v>69</v>
      </c>
      <c r="AJ14" s="34">
        <v>37257</v>
      </c>
    </row>
    <row r="15" spans="1:45" ht="15" customHeight="1" x14ac:dyDescent="0.25">
      <c r="A15" s="17">
        <f t="shared" si="12"/>
        <v>9</v>
      </c>
      <c r="B15" s="21">
        <v>19</v>
      </c>
      <c r="C15" s="22" t="s">
        <v>70</v>
      </c>
      <c r="D15" s="23">
        <v>32496</v>
      </c>
      <c r="E15" s="23" t="str">
        <f t="shared" ref="E15:E78" si="13">IF(DATE(YEAR(D15),MONTH(D15),DAY(D15))&gt;DATE(YEAR($AJ$14),MONTH($AJ$14),DAY($AJ$14)),"J","")</f>
        <v/>
      </c>
      <c r="F15" s="24" t="s">
        <v>71</v>
      </c>
      <c r="G15" s="25" t="s">
        <v>72</v>
      </c>
      <c r="H15" s="26" t="s">
        <v>28</v>
      </c>
      <c r="I15" s="22" t="s">
        <v>73</v>
      </c>
      <c r="J15" s="23">
        <v>31500</v>
      </c>
      <c r="K15" s="23" t="str">
        <f t="shared" si="1"/>
        <v/>
      </c>
      <c r="L15" s="24" t="s">
        <v>71</v>
      </c>
      <c r="M15" s="25" t="s">
        <v>74</v>
      </c>
      <c r="N15" s="26" t="s">
        <v>28</v>
      </c>
      <c r="O15" s="21">
        <v>1</v>
      </c>
      <c r="P15" s="26" t="s">
        <v>30</v>
      </c>
      <c r="Q15" s="21">
        <v>1999</v>
      </c>
      <c r="R15" s="21">
        <v>2</v>
      </c>
      <c r="S15" s="27">
        <v>26339</v>
      </c>
      <c r="T15" s="28">
        <f t="shared" si="2"/>
        <v>2</v>
      </c>
      <c r="U15" s="28">
        <f t="shared" si="3"/>
        <v>1</v>
      </c>
      <c r="V15" s="28">
        <f t="shared" si="4"/>
        <v>0</v>
      </c>
      <c r="W15" s="28">
        <f t="shared" si="5"/>
        <v>1</v>
      </c>
      <c r="X15" s="28">
        <f t="shared" si="6"/>
        <v>0</v>
      </c>
      <c r="Y15" s="28">
        <f t="shared" si="7"/>
        <v>0</v>
      </c>
      <c r="Z15" s="28">
        <f t="shared" si="8"/>
        <v>0</v>
      </c>
      <c r="AA15" s="28">
        <f t="shared" si="9"/>
        <v>2</v>
      </c>
      <c r="AB15" s="28">
        <f t="shared" si="10"/>
        <v>1</v>
      </c>
      <c r="AC15" s="28">
        <f t="shared" si="11"/>
        <v>2</v>
      </c>
    </row>
    <row r="16" spans="1:45" ht="15" customHeight="1" x14ac:dyDescent="0.25">
      <c r="A16" s="17">
        <f t="shared" si="12"/>
        <v>10</v>
      </c>
      <c r="B16" s="21">
        <v>22</v>
      </c>
      <c r="C16" s="22" t="s">
        <v>75</v>
      </c>
      <c r="D16" s="23">
        <v>36363</v>
      </c>
      <c r="E16" s="23" t="str">
        <f t="shared" si="13"/>
        <v/>
      </c>
      <c r="F16" s="24" t="s">
        <v>76</v>
      </c>
      <c r="G16" s="33">
        <v>360066</v>
      </c>
      <c r="H16" s="26" t="s">
        <v>77</v>
      </c>
      <c r="I16" s="22" t="s">
        <v>75</v>
      </c>
      <c r="J16" s="23">
        <v>36363</v>
      </c>
      <c r="K16" s="23" t="str">
        <f t="shared" si="1"/>
        <v/>
      </c>
      <c r="L16" s="24" t="s">
        <v>76</v>
      </c>
      <c r="M16" s="33">
        <v>360066</v>
      </c>
      <c r="N16" s="26" t="s">
        <v>77</v>
      </c>
      <c r="O16" s="21"/>
      <c r="P16" s="26" t="s">
        <v>78</v>
      </c>
      <c r="Q16" s="21">
        <v>1998</v>
      </c>
      <c r="R16" s="21">
        <v>2</v>
      </c>
      <c r="S16" s="27">
        <v>56208</v>
      </c>
      <c r="T16" s="28">
        <f t="shared" si="2"/>
        <v>1</v>
      </c>
      <c r="U16" s="28">
        <f t="shared" si="3"/>
        <v>0</v>
      </c>
      <c r="V16" s="28">
        <f t="shared" si="4"/>
        <v>1</v>
      </c>
      <c r="W16" s="28">
        <f t="shared" si="5"/>
        <v>0</v>
      </c>
      <c r="X16" s="28">
        <f t="shared" si="6"/>
        <v>0</v>
      </c>
      <c r="Y16" s="28">
        <f t="shared" si="7"/>
        <v>0</v>
      </c>
      <c r="Z16" s="28">
        <f t="shared" si="8"/>
        <v>0</v>
      </c>
      <c r="AA16" s="28">
        <f t="shared" si="9"/>
        <v>1</v>
      </c>
      <c r="AB16" s="28">
        <f t="shared" si="10"/>
        <v>1</v>
      </c>
      <c r="AC16" s="28">
        <f t="shared" si="11"/>
        <v>3</v>
      </c>
    </row>
    <row r="17" spans="1:37" ht="15" customHeight="1" x14ac:dyDescent="0.25">
      <c r="A17" s="17">
        <f t="shared" si="12"/>
        <v>11</v>
      </c>
      <c r="B17" s="21">
        <v>23</v>
      </c>
      <c r="C17" s="22" t="s">
        <v>79</v>
      </c>
      <c r="D17" s="23"/>
      <c r="E17" s="23" t="str">
        <f t="shared" si="13"/>
        <v/>
      </c>
      <c r="F17" s="24"/>
      <c r="G17" s="25"/>
      <c r="H17" s="26"/>
      <c r="I17" s="22"/>
      <c r="J17" s="23"/>
      <c r="K17" s="23" t="str">
        <f t="shared" si="1"/>
        <v/>
      </c>
      <c r="L17" s="24"/>
      <c r="M17" s="25"/>
      <c r="N17" s="26"/>
      <c r="O17" s="21">
        <v>1</v>
      </c>
      <c r="P17" s="26"/>
      <c r="Q17" s="21"/>
      <c r="R17" s="21"/>
      <c r="S17" s="27"/>
      <c r="T17" s="28">
        <f t="shared" si="2"/>
        <v>2</v>
      </c>
      <c r="U17" s="28">
        <f t="shared" si="3"/>
        <v>1</v>
      </c>
      <c r="V17" s="28">
        <f t="shared" si="4"/>
        <v>0</v>
      </c>
      <c r="W17" s="28">
        <f t="shared" si="5"/>
        <v>1</v>
      </c>
      <c r="X17" s="28">
        <f t="shared" si="6"/>
        <v>0</v>
      </c>
      <c r="Y17" s="28">
        <f t="shared" si="7"/>
        <v>0</v>
      </c>
      <c r="Z17" s="28">
        <f t="shared" si="8"/>
        <v>0</v>
      </c>
      <c r="AA17" s="28">
        <f t="shared" si="9"/>
        <v>2</v>
      </c>
      <c r="AB17" s="28">
        <f t="shared" si="10"/>
        <v>1</v>
      </c>
      <c r="AC17" s="28">
        <f t="shared" si="11"/>
        <v>2</v>
      </c>
    </row>
    <row r="18" spans="1:37" ht="15" customHeight="1" x14ac:dyDescent="0.25">
      <c r="A18" s="17">
        <f t="shared" si="12"/>
        <v>12</v>
      </c>
      <c r="B18" s="21">
        <v>25</v>
      </c>
      <c r="C18" s="22" t="s">
        <v>80</v>
      </c>
      <c r="D18" s="23">
        <v>39393</v>
      </c>
      <c r="E18" s="23" t="str">
        <f t="shared" si="13"/>
        <v>J</v>
      </c>
      <c r="F18" s="24" t="s">
        <v>60</v>
      </c>
      <c r="G18" s="25" t="s">
        <v>81</v>
      </c>
      <c r="H18" s="26" t="s">
        <v>62</v>
      </c>
      <c r="I18" s="22" t="s">
        <v>82</v>
      </c>
      <c r="J18" s="23">
        <v>25894</v>
      </c>
      <c r="K18" s="23" t="str">
        <f t="shared" si="1"/>
        <v/>
      </c>
      <c r="L18" s="24" t="s">
        <v>60</v>
      </c>
      <c r="M18" s="25" t="s">
        <v>83</v>
      </c>
      <c r="N18" s="26" t="s">
        <v>62</v>
      </c>
      <c r="O18" s="21">
        <v>1</v>
      </c>
      <c r="P18" s="26" t="s">
        <v>30</v>
      </c>
      <c r="Q18" s="21">
        <v>1998</v>
      </c>
      <c r="R18" s="21">
        <v>2</v>
      </c>
      <c r="S18" s="27">
        <v>25460</v>
      </c>
      <c r="T18" s="28">
        <f t="shared" si="2"/>
        <v>2</v>
      </c>
      <c r="U18" s="28">
        <f t="shared" si="3"/>
        <v>1</v>
      </c>
      <c r="V18" s="28">
        <f t="shared" si="4"/>
        <v>0</v>
      </c>
      <c r="W18" s="28">
        <f t="shared" si="5"/>
        <v>1</v>
      </c>
      <c r="X18" s="28">
        <f t="shared" si="6"/>
        <v>0</v>
      </c>
      <c r="Y18" s="28">
        <f t="shared" si="7"/>
        <v>0</v>
      </c>
      <c r="Z18" s="28">
        <f t="shared" si="8"/>
        <v>0</v>
      </c>
      <c r="AA18" s="28">
        <f t="shared" si="9"/>
        <v>2</v>
      </c>
      <c r="AB18" s="28">
        <f t="shared" si="10"/>
        <v>1</v>
      </c>
      <c r="AC18" s="28">
        <f t="shared" si="11"/>
        <v>2</v>
      </c>
      <c r="AF18" s="35"/>
      <c r="AG18" s="36"/>
      <c r="AI18" s="37"/>
      <c r="AJ18" s="38"/>
      <c r="AK18" s="39"/>
    </row>
    <row r="19" spans="1:37" ht="15" customHeight="1" x14ac:dyDescent="0.25">
      <c r="A19" s="17">
        <f t="shared" si="12"/>
        <v>13</v>
      </c>
      <c r="B19" s="21">
        <v>26</v>
      </c>
      <c r="C19" s="22" t="s">
        <v>84</v>
      </c>
      <c r="D19" s="23">
        <v>38639</v>
      </c>
      <c r="E19" s="23" t="str">
        <f t="shared" si="13"/>
        <v>J</v>
      </c>
      <c r="F19" s="24" t="s">
        <v>85</v>
      </c>
      <c r="G19" s="25" t="s">
        <v>86</v>
      </c>
      <c r="H19" s="26" t="s">
        <v>87</v>
      </c>
      <c r="I19" s="22" t="s">
        <v>88</v>
      </c>
      <c r="J19" s="23">
        <v>27677</v>
      </c>
      <c r="K19" s="23" t="str">
        <f t="shared" si="1"/>
        <v/>
      </c>
      <c r="L19" s="24" t="s">
        <v>85</v>
      </c>
      <c r="M19" s="25" t="s">
        <v>89</v>
      </c>
      <c r="N19" s="26" t="s">
        <v>87</v>
      </c>
      <c r="O19" s="21"/>
      <c r="P19" s="26" t="s">
        <v>30</v>
      </c>
      <c r="Q19" s="21">
        <v>1998</v>
      </c>
      <c r="R19" s="21">
        <v>2</v>
      </c>
      <c r="S19" s="27">
        <v>50340</v>
      </c>
      <c r="T19" s="28">
        <f t="shared" si="2"/>
        <v>2</v>
      </c>
      <c r="U19" s="28">
        <f t="shared" si="3"/>
        <v>1</v>
      </c>
      <c r="V19" s="28">
        <f t="shared" si="4"/>
        <v>0</v>
      </c>
      <c r="W19" s="28">
        <f t="shared" si="5"/>
        <v>0</v>
      </c>
      <c r="X19" s="28">
        <f t="shared" si="6"/>
        <v>0</v>
      </c>
      <c r="Y19" s="28">
        <f t="shared" si="7"/>
        <v>0</v>
      </c>
      <c r="Z19" s="28">
        <f t="shared" si="8"/>
        <v>0</v>
      </c>
      <c r="AA19" s="28">
        <f t="shared" si="9"/>
        <v>2</v>
      </c>
      <c r="AB19" s="28">
        <f t="shared" si="10"/>
        <v>1</v>
      </c>
      <c r="AC19" s="28">
        <f t="shared" si="11"/>
        <v>2</v>
      </c>
    </row>
    <row r="20" spans="1:37" ht="15" customHeight="1" x14ac:dyDescent="0.25">
      <c r="A20" s="17">
        <f t="shared" si="12"/>
        <v>14</v>
      </c>
      <c r="B20" s="21">
        <v>27</v>
      </c>
      <c r="C20" s="22" t="s">
        <v>90</v>
      </c>
      <c r="D20" s="23">
        <v>30340</v>
      </c>
      <c r="E20" s="23" t="str">
        <f t="shared" si="13"/>
        <v/>
      </c>
      <c r="F20" s="24" t="s">
        <v>56</v>
      </c>
      <c r="G20" s="25" t="s">
        <v>91</v>
      </c>
      <c r="H20" s="21" t="s">
        <v>58</v>
      </c>
      <c r="I20" s="40" t="s">
        <v>90</v>
      </c>
      <c r="J20" s="23">
        <v>30340</v>
      </c>
      <c r="K20" s="23" t="str">
        <f t="shared" si="1"/>
        <v/>
      </c>
      <c r="L20" s="25" t="s">
        <v>56</v>
      </c>
      <c r="M20" s="25" t="s">
        <v>91</v>
      </c>
      <c r="N20" s="24" t="s">
        <v>58</v>
      </c>
      <c r="O20" s="21"/>
      <c r="P20" s="26" t="s">
        <v>78</v>
      </c>
      <c r="Q20" s="21">
        <v>1998</v>
      </c>
      <c r="R20" s="21">
        <v>2</v>
      </c>
      <c r="S20" s="27">
        <v>151683</v>
      </c>
      <c r="T20" s="28">
        <f t="shared" si="2"/>
        <v>1</v>
      </c>
      <c r="U20" s="28">
        <f t="shared" si="3"/>
        <v>0</v>
      </c>
      <c r="V20" s="28">
        <f t="shared" si="4"/>
        <v>1</v>
      </c>
      <c r="W20" s="28">
        <f t="shared" si="5"/>
        <v>0</v>
      </c>
      <c r="X20" s="28">
        <f t="shared" si="6"/>
        <v>0</v>
      </c>
      <c r="Y20" s="28">
        <f t="shared" si="7"/>
        <v>0</v>
      </c>
      <c r="Z20" s="28">
        <f t="shared" si="8"/>
        <v>0</v>
      </c>
      <c r="AA20" s="28">
        <f t="shared" si="9"/>
        <v>1</v>
      </c>
      <c r="AB20" s="28">
        <f t="shared" si="10"/>
        <v>1</v>
      </c>
      <c r="AC20" s="28">
        <f t="shared" si="11"/>
        <v>3</v>
      </c>
    </row>
    <row r="21" spans="1:37" ht="15" customHeight="1" x14ac:dyDescent="0.25">
      <c r="A21" s="17">
        <f t="shared" si="12"/>
        <v>15</v>
      </c>
      <c r="B21" s="21">
        <v>28</v>
      </c>
      <c r="C21" s="22" t="s">
        <v>92</v>
      </c>
      <c r="D21" s="23">
        <v>20616</v>
      </c>
      <c r="E21" s="23" t="str">
        <f t="shared" si="13"/>
        <v/>
      </c>
      <c r="F21" s="24" t="s">
        <v>56</v>
      </c>
      <c r="G21" s="25" t="s">
        <v>93</v>
      </c>
      <c r="H21" s="26" t="s">
        <v>58</v>
      </c>
      <c r="I21" s="22" t="s">
        <v>94</v>
      </c>
      <c r="J21" s="23">
        <v>30139</v>
      </c>
      <c r="K21" s="23" t="str">
        <f t="shared" si="1"/>
        <v/>
      </c>
      <c r="L21" s="24" t="s">
        <v>56</v>
      </c>
      <c r="M21" s="25" t="s">
        <v>95</v>
      </c>
      <c r="N21" s="26" t="s">
        <v>58</v>
      </c>
      <c r="O21" s="21"/>
      <c r="P21" s="26" t="s">
        <v>30</v>
      </c>
      <c r="Q21" s="21">
        <v>1998</v>
      </c>
      <c r="R21" s="21">
        <v>2</v>
      </c>
      <c r="S21" s="27">
        <v>26299</v>
      </c>
      <c r="T21" s="28">
        <f t="shared" si="2"/>
        <v>2</v>
      </c>
      <c r="U21" s="28">
        <f t="shared" si="3"/>
        <v>1</v>
      </c>
      <c r="V21" s="28">
        <f t="shared" si="4"/>
        <v>0</v>
      </c>
      <c r="W21" s="28">
        <f t="shared" si="5"/>
        <v>0</v>
      </c>
      <c r="X21" s="28">
        <f t="shared" si="6"/>
        <v>0</v>
      </c>
      <c r="Y21" s="28">
        <f t="shared" si="7"/>
        <v>0</v>
      </c>
      <c r="Z21" s="28">
        <f t="shared" si="8"/>
        <v>0</v>
      </c>
      <c r="AA21" s="28">
        <f t="shared" si="9"/>
        <v>2</v>
      </c>
      <c r="AB21" s="28">
        <f t="shared" si="10"/>
        <v>1</v>
      </c>
      <c r="AC21" s="28">
        <f t="shared" si="11"/>
        <v>2</v>
      </c>
    </row>
    <row r="22" spans="1:37" ht="15" customHeight="1" x14ac:dyDescent="0.25">
      <c r="A22" s="17">
        <f t="shared" si="12"/>
        <v>16</v>
      </c>
      <c r="B22" s="21">
        <v>33</v>
      </c>
      <c r="C22" s="22" t="s">
        <v>96</v>
      </c>
      <c r="D22" s="23">
        <v>30423</v>
      </c>
      <c r="E22" s="23" t="str">
        <f t="shared" si="13"/>
        <v/>
      </c>
      <c r="F22" s="24" t="s">
        <v>47</v>
      </c>
      <c r="G22" s="25">
        <v>238486</v>
      </c>
      <c r="H22" s="26" t="s">
        <v>49</v>
      </c>
      <c r="I22" s="22" t="s">
        <v>97</v>
      </c>
      <c r="J22" s="23">
        <v>28641</v>
      </c>
      <c r="K22" s="23" t="str">
        <f t="shared" si="1"/>
        <v/>
      </c>
      <c r="L22" s="24" t="s">
        <v>47</v>
      </c>
      <c r="M22" s="27">
        <v>36444</v>
      </c>
      <c r="N22" s="26" t="s">
        <v>49</v>
      </c>
      <c r="O22" s="21"/>
      <c r="P22" s="21" t="s">
        <v>38</v>
      </c>
      <c r="Q22" s="21">
        <v>1998</v>
      </c>
      <c r="R22" s="21">
        <v>2</v>
      </c>
      <c r="S22" s="27">
        <v>58567</v>
      </c>
      <c r="T22" s="28">
        <f t="shared" si="2"/>
        <v>2</v>
      </c>
      <c r="U22" s="28">
        <f t="shared" si="3"/>
        <v>1</v>
      </c>
      <c r="V22" s="28">
        <f t="shared" si="4"/>
        <v>0</v>
      </c>
      <c r="W22" s="28">
        <f t="shared" si="5"/>
        <v>0</v>
      </c>
      <c r="X22" s="28">
        <f t="shared" si="6"/>
        <v>0</v>
      </c>
      <c r="Y22" s="28">
        <f t="shared" si="7"/>
        <v>0</v>
      </c>
      <c r="Z22" s="28">
        <f t="shared" si="8"/>
        <v>0</v>
      </c>
      <c r="AA22" s="28">
        <f t="shared" si="9"/>
        <v>2</v>
      </c>
      <c r="AB22" s="28">
        <f t="shared" si="10"/>
        <v>1</v>
      </c>
      <c r="AC22" s="28">
        <f t="shared" si="11"/>
        <v>2</v>
      </c>
    </row>
    <row r="23" spans="1:37" ht="15" customHeight="1" x14ac:dyDescent="0.25">
      <c r="A23" s="17">
        <f t="shared" si="12"/>
        <v>17</v>
      </c>
      <c r="B23" s="21">
        <v>34</v>
      </c>
      <c r="C23" s="22" t="s">
        <v>98</v>
      </c>
      <c r="D23" s="23">
        <v>28408</v>
      </c>
      <c r="E23" s="23" t="str">
        <f t="shared" si="13"/>
        <v/>
      </c>
      <c r="F23" s="24" t="s">
        <v>36</v>
      </c>
      <c r="G23" s="25" t="s">
        <v>99</v>
      </c>
      <c r="H23" s="26" t="s">
        <v>35</v>
      </c>
      <c r="I23" s="22" t="s">
        <v>100</v>
      </c>
      <c r="J23" s="23">
        <v>36241</v>
      </c>
      <c r="K23" s="23" t="str">
        <f t="shared" si="1"/>
        <v/>
      </c>
      <c r="L23" s="24" t="s">
        <v>36</v>
      </c>
      <c r="M23" s="25" t="s">
        <v>101</v>
      </c>
      <c r="N23" s="26" t="s">
        <v>35</v>
      </c>
      <c r="O23" s="21"/>
      <c r="P23" s="26" t="s">
        <v>102</v>
      </c>
      <c r="Q23" s="21">
        <v>1998</v>
      </c>
      <c r="R23" s="21">
        <v>2</v>
      </c>
      <c r="S23" s="27">
        <v>57793</v>
      </c>
      <c r="T23" s="28">
        <f t="shared" si="2"/>
        <v>2</v>
      </c>
      <c r="U23" s="28">
        <f t="shared" si="3"/>
        <v>1</v>
      </c>
      <c r="V23" s="28">
        <f t="shared" si="4"/>
        <v>0</v>
      </c>
      <c r="W23" s="28">
        <f t="shared" si="5"/>
        <v>0</v>
      </c>
      <c r="X23" s="28">
        <f t="shared" si="6"/>
        <v>0</v>
      </c>
      <c r="Y23" s="28">
        <f t="shared" si="7"/>
        <v>0</v>
      </c>
      <c r="Z23" s="28">
        <f t="shared" si="8"/>
        <v>0</v>
      </c>
      <c r="AA23" s="28">
        <f t="shared" si="9"/>
        <v>2</v>
      </c>
      <c r="AB23" s="28">
        <f t="shared" si="10"/>
        <v>1</v>
      </c>
      <c r="AC23" s="28">
        <f t="shared" si="11"/>
        <v>2</v>
      </c>
    </row>
    <row r="24" spans="1:37" ht="15" customHeight="1" x14ac:dyDescent="0.25">
      <c r="A24" s="17">
        <f t="shared" si="12"/>
        <v>18</v>
      </c>
      <c r="B24" s="21">
        <v>35</v>
      </c>
      <c r="C24" s="22" t="s">
        <v>103</v>
      </c>
      <c r="D24" s="23">
        <v>39627</v>
      </c>
      <c r="E24" s="23" t="str">
        <f t="shared" si="13"/>
        <v>J</v>
      </c>
      <c r="F24" s="24">
        <v>1502</v>
      </c>
      <c r="G24" s="25">
        <v>374176</v>
      </c>
      <c r="H24" s="21" t="s">
        <v>35</v>
      </c>
      <c r="I24" s="22" t="s">
        <v>103</v>
      </c>
      <c r="J24" s="23">
        <v>39627</v>
      </c>
      <c r="K24" s="23" t="str">
        <f t="shared" si="1"/>
        <v>J</v>
      </c>
      <c r="L24" s="24" t="s">
        <v>36</v>
      </c>
      <c r="M24" s="25" t="s">
        <v>104</v>
      </c>
      <c r="N24" s="26" t="s">
        <v>35</v>
      </c>
      <c r="O24" s="21"/>
      <c r="P24" s="26" t="s">
        <v>105</v>
      </c>
      <c r="Q24" s="21">
        <v>2000</v>
      </c>
      <c r="R24" s="21">
        <v>2</v>
      </c>
      <c r="S24" s="27">
        <v>152320</v>
      </c>
      <c r="T24" s="28">
        <f t="shared" si="2"/>
        <v>1</v>
      </c>
      <c r="U24" s="28">
        <f t="shared" si="3"/>
        <v>0</v>
      </c>
      <c r="V24" s="28">
        <f t="shared" si="4"/>
        <v>1</v>
      </c>
      <c r="W24" s="28">
        <f t="shared" si="5"/>
        <v>0</v>
      </c>
      <c r="X24" s="28">
        <f t="shared" si="6"/>
        <v>0</v>
      </c>
      <c r="Y24" s="28">
        <f t="shared" si="7"/>
        <v>0</v>
      </c>
      <c r="Z24" s="28">
        <f t="shared" si="8"/>
        <v>0</v>
      </c>
      <c r="AA24" s="28">
        <f t="shared" si="9"/>
        <v>1</v>
      </c>
      <c r="AB24" s="28">
        <f t="shared" si="10"/>
        <v>1</v>
      </c>
      <c r="AC24" s="28">
        <f t="shared" si="11"/>
        <v>3</v>
      </c>
    </row>
    <row r="25" spans="1:37" ht="15" customHeight="1" x14ac:dyDescent="0.25">
      <c r="A25" s="17">
        <f t="shared" si="12"/>
        <v>19</v>
      </c>
      <c r="B25" s="21">
        <v>36</v>
      </c>
      <c r="C25" s="22" t="s">
        <v>106</v>
      </c>
      <c r="D25" s="23">
        <v>28665</v>
      </c>
      <c r="E25" s="23" t="str">
        <f t="shared" si="13"/>
        <v/>
      </c>
      <c r="F25" s="24">
        <v>1502</v>
      </c>
      <c r="G25" s="25">
        <v>253749</v>
      </c>
      <c r="H25" s="26" t="s">
        <v>35</v>
      </c>
      <c r="I25" s="22" t="s">
        <v>106</v>
      </c>
      <c r="J25" s="23">
        <v>28665</v>
      </c>
      <c r="K25" s="23" t="str">
        <f t="shared" si="1"/>
        <v/>
      </c>
      <c r="L25" s="24" t="s">
        <v>36</v>
      </c>
      <c r="M25" s="27">
        <v>253749</v>
      </c>
      <c r="N25" s="26" t="s">
        <v>35</v>
      </c>
      <c r="O25" s="21"/>
      <c r="P25" s="21" t="s">
        <v>105</v>
      </c>
      <c r="Q25" s="21">
        <v>2000</v>
      </c>
      <c r="R25" s="21">
        <v>2</v>
      </c>
      <c r="S25" s="27">
        <v>152213</v>
      </c>
      <c r="T25" s="28">
        <f t="shared" si="2"/>
        <v>1</v>
      </c>
      <c r="U25" s="28">
        <f t="shared" si="3"/>
        <v>0</v>
      </c>
      <c r="V25" s="28">
        <f t="shared" si="4"/>
        <v>1</v>
      </c>
      <c r="W25" s="28">
        <f t="shared" si="5"/>
        <v>0</v>
      </c>
      <c r="X25" s="28">
        <f t="shared" si="6"/>
        <v>0</v>
      </c>
      <c r="Y25" s="28">
        <f t="shared" si="7"/>
        <v>0</v>
      </c>
      <c r="Z25" s="28">
        <f t="shared" si="8"/>
        <v>0</v>
      </c>
      <c r="AA25" s="28">
        <f t="shared" si="9"/>
        <v>1</v>
      </c>
      <c r="AB25" s="28">
        <f t="shared" si="10"/>
        <v>1</v>
      </c>
      <c r="AC25" s="28">
        <f t="shared" si="11"/>
        <v>3</v>
      </c>
    </row>
    <row r="26" spans="1:37" ht="15" customHeight="1" x14ac:dyDescent="0.25">
      <c r="A26" s="17">
        <f t="shared" si="12"/>
        <v>20</v>
      </c>
      <c r="B26" s="21">
        <v>38</v>
      </c>
      <c r="C26" s="22" t="s">
        <v>107</v>
      </c>
      <c r="D26" s="23">
        <v>28455</v>
      </c>
      <c r="E26" s="23" t="str">
        <f t="shared" si="13"/>
        <v/>
      </c>
      <c r="F26" s="24" t="s">
        <v>108</v>
      </c>
      <c r="G26" s="25" t="s">
        <v>109</v>
      </c>
      <c r="H26" s="26" t="s">
        <v>77</v>
      </c>
      <c r="I26" s="22" t="s">
        <v>107</v>
      </c>
      <c r="J26" s="23">
        <v>28455</v>
      </c>
      <c r="K26" s="23" t="str">
        <f t="shared" si="1"/>
        <v/>
      </c>
      <c r="L26" s="24" t="s">
        <v>108</v>
      </c>
      <c r="M26" s="25" t="s">
        <v>109</v>
      </c>
      <c r="N26" s="26" t="s">
        <v>77</v>
      </c>
      <c r="O26" s="21"/>
      <c r="P26" s="26" t="s">
        <v>102</v>
      </c>
      <c r="Q26" s="21">
        <v>1998</v>
      </c>
      <c r="R26" s="21">
        <v>2</v>
      </c>
      <c r="S26" s="27">
        <v>47063</v>
      </c>
      <c r="T26" s="28">
        <f t="shared" si="2"/>
        <v>1</v>
      </c>
      <c r="U26" s="28">
        <f t="shared" si="3"/>
        <v>0</v>
      </c>
      <c r="V26" s="28">
        <f t="shared" si="4"/>
        <v>1</v>
      </c>
      <c r="W26" s="28">
        <f t="shared" si="5"/>
        <v>0</v>
      </c>
      <c r="X26" s="28">
        <f t="shared" si="6"/>
        <v>0</v>
      </c>
      <c r="Y26" s="28">
        <f t="shared" si="7"/>
        <v>0</v>
      </c>
      <c r="Z26" s="28">
        <f t="shared" si="8"/>
        <v>0</v>
      </c>
      <c r="AA26" s="28">
        <f t="shared" si="9"/>
        <v>1</v>
      </c>
      <c r="AB26" s="28">
        <f t="shared" si="10"/>
        <v>1</v>
      </c>
      <c r="AC26" s="28">
        <f t="shared" si="11"/>
        <v>3</v>
      </c>
    </row>
    <row r="27" spans="1:37" ht="15" customHeight="1" x14ac:dyDescent="0.25">
      <c r="A27" s="17">
        <f t="shared" si="12"/>
        <v>21</v>
      </c>
      <c r="B27" s="21">
        <v>109</v>
      </c>
      <c r="C27" s="22" t="s">
        <v>110</v>
      </c>
      <c r="D27" s="23">
        <v>20893</v>
      </c>
      <c r="E27" s="23" t="str">
        <f t="shared" si="13"/>
        <v/>
      </c>
      <c r="F27" s="24">
        <v>1609</v>
      </c>
      <c r="G27" s="25" t="s">
        <v>111</v>
      </c>
      <c r="H27" s="21" t="s">
        <v>58</v>
      </c>
      <c r="I27" s="22" t="s">
        <v>110</v>
      </c>
      <c r="J27" s="23">
        <v>20893</v>
      </c>
      <c r="K27" s="23" t="str">
        <f t="shared" si="1"/>
        <v/>
      </c>
      <c r="L27" s="24" t="s">
        <v>56</v>
      </c>
      <c r="M27" s="25" t="s">
        <v>111</v>
      </c>
      <c r="N27" s="21" t="s">
        <v>58</v>
      </c>
      <c r="O27" s="21"/>
      <c r="P27" s="26" t="s">
        <v>30</v>
      </c>
      <c r="Q27" s="21">
        <v>1997</v>
      </c>
      <c r="R27" s="21">
        <v>2</v>
      </c>
      <c r="S27" s="27">
        <v>25481</v>
      </c>
      <c r="T27" s="28">
        <f t="shared" si="2"/>
        <v>1</v>
      </c>
      <c r="U27" s="28">
        <f t="shared" si="3"/>
        <v>0</v>
      </c>
      <c r="V27" s="28">
        <f t="shared" si="4"/>
        <v>1</v>
      </c>
      <c r="W27" s="28">
        <f t="shared" si="5"/>
        <v>0</v>
      </c>
      <c r="X27" s="28">
        <f t="shared" si="6"/>
        <v>0</v>
      </c>
      <c r="Y27" s="28">
        <f t="shared" si="7"/>
        <v>0</v>
      </c>
      <c r="Z27" s="28">
        <f t="shared" si="8"/>
        <v>0</v>
      </c>
      <c r="AA27" s="28">
        <f t="shared" si="9"/>
        <v>1</v>
      </c>
      <c r="AB27" s="28">
        <f t="shared" si="10"/>
        <v>1</v>
      </c>
      <c r="AC27" s="28">
        <f t="shared" si="11"/>
        <v>3</v>
      </c>
    </row>
    <row r="28" spans="1:37" ht="15" customHeight="1" x14ac:dyDescent="0.25">
      <c r="A28" s="17">
        <f t="shared" si="12"/>
        <v>22</v>
      </c>
      <c r="B28" s="21">
        <v>130</v>
      </c>
      <c r="C28" s="22" t="s">
        <v>112</v>
      </c>
      <c r="D28" s="23">
        <v>32918</v>
      </c>
      <c r="E28" s="23" t="str">
        <f t="shared" si="13"/>
        <v/>
      </c>
      <c r="F28" s="24" t="s">
        <v>71</v>
      </c>
      <c r="G28" s="25" t="s">
        <v>113</v>
      </c>
      <c r="H28" s="21" t="s">
        <v>28</v>
      </c>
      <c r="I28" s="22" t="s">
        <v>112</v>
      </c>
      <c r="J28" s="23">
        <v>32918</v>
      </c>
      <c r="K28" s="23" t="str">
        <f t="shared" si="1"/>
        <v/>
      </c>
      <c r="L28" s="24" t="s">
        <v>71</v>
      </c>
      <c r="M28" s="25" t="s">
        <v>113</v>
      </c>
      <c r="N28" s="21" t="s">
        <v>28</v>
      </c>
      <c r="O28" s="21"/>
      <c r="P28" s="26" t="s">
        <v>114</v>
      </c>
      <c r="Q28" s="21">
        <v>1998</v>
      </c>
      <c r="R28" s="21">
        <v>2</v>
      </c>
      <c r="S28" s="27">
        <v>48535</v>
      </c>
      <c r="T28" s="28">
        <f t="shared" si="2"/>
        <v>1</v>
      </c>
      <c r="U28" s="28">
        <f t="shared" si="3"/>
        <v>0</v>
      </c>
      <c r="V28" s="28">
        <f t="shared" si="4"/>
        <v>1</v>
      </c>
      <c r="W28" s="28">
        <f t="shared" si="5"/>
        <v>0</v>
      </c>
      <c r="X28" s="28">
        <f t="shared" si="6"/>
        <v>0</v>
      </c>
      <c r="Y28" s="28">
        <f t="shared" si="7"/>
        <v>0</v>
      </c>
      <c r="Z28" s="28">
        <f t="shared" si="8"/>
        <v>0</v>
      </c>
      <c r="AA28" s="28">
        <f t="shared" si="9"/>
        <v>1</v>
      </c>
      <c r="AB28" s="28">
        <f t="shared" si="10"/>
        <v>1</v>
      </c>
      <c r="AC28" s="28">
        <f t="shared" si="11"/>
        <v>3</v>
      </c>
    </row>
    <row r="29" spans="1:37" ht="15" customHeight="1" x14ac:dyDescent="0.25">
      <c r="A29" s="17">
        <f t="shared" si="12"/>
        <v>23</v>
      </c>
      <c r="B29" s="21">
        <v>131</v>
      </c>
      <c r="C29" s="22" t="s">
        <v>115</v>
      </c>
      <c r="D29" s="23">
        <v>37868</v>
      </c>
      <c r="E29" s="23" t="str">
        <f t="shared" si="13"/>
        <v>J</v>
      </c>
      <c r="F29" s="24" t="s">
        <v>71</v>
      </c>
      <c r="G29" s="25" t="s">
        <v>116</v>
      </c>
      <c r="H29" s="21" t="s">
        <v>28</v>
      </c>
      <c r="I29" s="22" t="s">
        <v>117</v>
      </c>
      <c r="J29" s="23">
        <v>38540</v>
      </c>
      <c r="K29" s="23" t="str">
        <f t="shared" si="1"/>
        <v>J</v>
      </c>
      <c r="L29" s="24" t="s">
        <v>71</v>
      </c>
      <c r="M29" s="25" t="s">
        <v>118</v>
      </c>
      <c r="N29" s="21" t="s">
        <v>28</v>
      </c>
      <c r="O29" s="21"/>
      <c r="P29" s="26" t="s">
        <v>78</v>
      </c>
      <c r="Q29" s="21">
        <v>1998</v>
      </c>
      <c r="R29" s="21">
        <v>2</v>
      </c>
      <c r="S29" s="27"/>
      <c r="T29" s="28">
        <f t="shared" si="2"/>
        <v>2</v>
      </c>
      <c r="U29" s="28">
        <f t="shared" si="3"/>
        <v>1</v>
      </c>
      <c r="V29" s="28">
        <f t="shared" si="4"/>
        <v>0</v>
      </c>
      <c r="W29" s="28">
        <f t="shared" si="5"/>
        <v>0</v>
      </c>
      <c r="X29" s="28">
        <f t="shared" si="6"/>
        <v>0</v>
      </c>
      <c r="Y29" s="28">
        <f t="shared" si="7"/>
        <v>0</v>
      </c>
      <c r="Z29" s="28">
        <f t="shared" si="8"/>
        <v>0</v>
      </c>
      <c r="AA29" s="28">
        <f t="shared" si="9"/>
        <v>2</v>
      </c>
      <c r="AB29" s="28">
        <f t="shared" si="10"/>
        <v>1</v>
      </c>
      <c r="AC29" s="28">
        <f t="shared" si="11"/>
        <v>2</v>
      </c>
    </row>
    <row r="30" spans="1:37" ht="15" customHeight="1" x14ac:dyDescent="0.25">
      <c r="A30" s="17">
        <f t="shared" si="12"/>
        <v>24</v>
      </c>
      <c r="B30" s="21">
        <v>191</v>
      </c>
      <c r="C30" s="22" t="s">
        <v>119</v>
      </c>
      <c r="D30" s="23">
        <v>33562</v>
      </c>
      <c r="E30" s="23" t="str">
        <f t="shared" si="13"/>
        <v/>
      </c>
      <c r="F30" s="24" t="s">
        <v>120</v>
      </c>
      <c r="G30" s="25" t="s">
        <v>121</v>
      </c>
      <c r="H30" s="26" t="s">
        <v>122</v>
      </c>
      <c r="I30" s="22" t="s">
        <v>123</v>
      </c>
      <c r="J30" s="23">
        <v>33371</v>
      </c>
      <c r="K30" s="23" t="str">
        <f t="shared" si="1"/>
        <v/>
      </c>
      <c r="L30" s="24" t="s">
        <v>124</v>
      </c>
      <c r="M30" s="25" t="s">
        <v>125</v>
      </c>
      <c r="N30" s="26" t="s">
        <v>126</v>
      </c>
      <c r="O30" s="21"/>
      <c r="P30" s="26" t="s">
        <v>78</v>
      </c>
      <c r="Q30" s="21">
        <v>1998</v>
      </c>
      <c r="R30" s="21">
        <v>2</v>
      </c>
      <c r="S30" s="27">
        <v>56176</v>
      </c>
      <c r="T30" s="28">
        <f t="shared" si="2"/>
        <v>2</v>
      </c>
      <c r="U30" s="28">
        <f t="shared" si="3"/>
        <v>1</v>
      </c>
      <c r="V30" s="28">
        <f t="shared" si="4"/>
        <v>0</v>
      </c>
      <c r="W30" s="28">
        <f t="shared" si="5"/>
        <v>0</v>
      </c>
      <c r="X30" s="28">
        <f t="shared" si="6"/>
        <v>0</v>
      </c>
      <c r="Y30" s="28">
        <f t="shared" si="7"/>
        <v>0</v>
      </c>
      <c r="Z30" s="28">
        <f t="shared" si="8"/>
        <v>0</v>
      </c>
      <c r="AA30" s="28">
        <f t="shared" si="9"/>
        <v>2</v>
      </c>
      <c r="AB30" s="28">
        <f t="shared" si="10"/>
        <v>1</v>
      </c>
      <c r="AC30" s="28">
        <f t="shared" si="11"/>
        <v>2</v>
      </c>
    </row>
    <row r="31" spans="1:37" ht="15" customHeight="1" x14ac:dyDescent="0.25">
      <c r="A31" s="17">
        <f t="shared" si="12"/>
        <v>25</v>
      </c>
      <c r="B31" s="21">
        <v>203</v>
      </c>
      <c r="C31" s="22" t="s">
        <v>127</v>
      </c>
      <c r="D31" s="23">
        <v>36235</v>
      </c>
      <c r="E31" s="23" t="str">
        <f t="shared" si="13"/>
        <v/>
      </c>
      <c r="F31" s="24">
        <v>1201</v>
      </c>
      <c r="G31" s="25" t="s">
        <v>128</v>
      </c>
      <c r="H31" s="21" t="s">
        <v>77</v>
      </c>
      <c r="I31" s="22" t="s">
        <v>127</v>
      </c>
      <c r="J31" s="23">
        <v>36235</v>
      </c>
      <c r="K31" s="23" t="str">
        <f t="shared" si="1"/>
        <v/>
      </c>
      <c r="L31" s="24" t="s">
        <v>108</v>
      </c>
      <c r="M31" s="25" t="s">
        <v>128</v>
      </c>
      <c r="N31" s="21" t="s">
        <v>77</v>
      </c>
      <c r="O31" s="21"/>
      <c r="P31" s="26" t="s">
        <v>129</v>
      </c>
      <c r="Q31" s="21">
        <v>1595</v>
      </c>
      <c r="R31" s="21">
        <v>1</v>
      </c>
      <c r="S31" s="27">
        <v>50731</v>
      </c>
      <c r="T31" s="28">
        <f t="shared" si="2"/>
        <v>1</v>
      </c>
      <c r="U31" s="28">
        <f t="shared" si="3"/>
        <v>0</v>
      </c>
      <c r="V31" s="28">
        <f t="shared" si="4"/>
        <v>1</v>
      </c>
      <c r="W31" s="28">
        <f t="shared" si="5"/>
        <v>0</v>
      </c>
      <c r="X31" s="28">
        <f t="shared" si="6"/>
        <v>0</v>
      </c>
      <c r="Y31" s="28">
        <f t="shared" si="7"/>
        <v>0</v>
      </c>
      <c r="Z31" s="28">
        <f t="shared" si="8"/>
        <v>0</v>
      </c>
      <c r="AA31" s="28">
        <f t="shared" si="9"/>
        <v>1</v>
      </c>
      <c r="AB31" s="28">
        <f t="shared" si="10"/>
        <v>1</v>
      </c>
      <c r="AC31" s="28">
        <f t="shared" si="11"/>
        <v>3</v>
      </c>
    </row>
    <row r="32" spans="1:37" ht="15" customHeight="1" x14ac:dyDescent="0.25">
      <c r="A32" s="17">
        <f t="shared" si="12"/>
        <v>26</v>
      </c>
      <c r="B32" s="21">
        <v>205</v>
      </c>
      <c r="C32" s="22" t="s">
        <v>130</v>
      </c>
      <c r="D32" s="23">
        <v>27454</v>
      </c>
      <c r="E32" s="23" t="str">
        <f t="shared" si="13"/>
        <v/>
      </c>
      <c r="F32" s="24" t="s">
        <v>131</v>
      </c>
      <c r="G32" s="25" t="s">
        <v>132</v>
      </c>
      <c r="H32" s="26" t="s">
        <v>133</v>
      </c>
      <c r="I32" s="22" t="s">
        <v>134</v>
      </c>
      <c r="J32" s="23">
        <v>36817</v>
      </c>
      <c r="K32" s="23" t="str">
        <f t="shared" si="1"/>
        <v/>
      </c>
      <c r="L32" s="24" t="s">
        <v>135</v>
      </c>
      <c r="M32" s="25" t="s">
        <v>136</v>
      </c>
      <c r="N32" s="26" t="s">
        <v>137</v>
      </c>
      <c r="O32" s="21"/>
      <c r="P32" s="26" t="s">
        <v>138</v>
      </c>
      <c r="Q32" s="21">
        <v>1587</v>
      </c>
      <c r="R32" s="21">
        <v>1</v>
      </c>
      <c r="S32" s="27">
        <v>25579</v>
      </c>
      <c r="T32" s="28">
        <f t="shared" si="2"/>
        <v>2</v>
      </c>
      <c r="U32" s="28">
        <f t="shared" si="3"/>
        <v>1</v>
      </c>
      <c r="V32" s="28">
        <f t="shared" si="4"/>
        <v>0</v>
      </c>
      <c r="W32" s="28">
        <f t="shared" si="5"/>
        <v>0</v>
      </c>
      <c r="X32" s="28">
        <f t="shared" si="6"/>
        <v>0</v>
      </c>
      <c r="Y32" s="28">
        <f t="shared" si="7"/>
        <v>0</v>
      </c>
      <c r="Z32" s="28">
        <f t="shared" si="8"/>
        <v>0</v>
      </c>
      <c r="AA32" s="28">
        <f t="shared" si="9"/>
        <v>2</v>
      </c>
      <c r="AB32" s="28">
        <f t="shared" si="10"/>
        <v>1</v>
      </c>
      <c r="AC32" s="28">
        <f t="shared" si="11"/>
        <v>2</v>
      </c>
    </row>
    <row r="33" spans="1:29" ht="15" customHeight="1" x14ac:dyDescent="0.25">
      <c r="A33" s="17">
        <f t="shared" si="12"/>
        <v>27</v>
      </c>
      <c r="B33" s="21">
        <v>206</v>
      </c>
      <c r="C33" s="22" t="s">
        <v>139</v>
      </c>
      <c r="D33" s="23">
        <v>36194</v>
      </c>
      <c r="E33" s="23" t="str">
        <f t="shared" si="13"/>
        <v/>
      </c>
      <c r="F33" s="24" t="s">
        <v>108</v>
      </c>
      <c r="G33" s="25" t="s">
        <v>140</v>
      </c>
      <c r="H33" s="26" t="s">
        <v>77</v>
      </c>
      <c r="I33" s="22" t="s">
        <v>139</v>
      </c>
      <c r="J33" s="23">
        <v>36194</v>
      </c>
      <c r="K33" s="23" t="str">
        <f t="shared" si="1"/>
        <v/>
      </c>
      <c r="L33" s="24" t="s">
        <v>108</v>
      </c>
      <c r="M33" s="25" t="s">
        <v>140</v>
      </c>
      <c r="N33" s="26" t="s">
        <v>77</v>
      </c>
      <c r="O33" s="21"/>
      <c r="P33" s="26" t="s">
        <v>138</v>
      </c>
      <c r="Q33" s="21">
        <v>1587</v>
      </c>
      <c r="R33" s="21">
        <v>1</v>
      </c>
      <c r="S33" s="27">
        <v>55403</v>
      </c>
      <c r="T33" s="28">
        <f t="shared" si="2"/>
        <v>1</v>
      </c>
      <c r="U33" s="28">
        <f t="shared" si="3"/>
        <v>0</v>
      </c>
      <c r="V33" s="28">
        <f t="shared" si="4"/>
        <v>1</v>
      </c>
      <c r="W33" s="28">
        <f t="shared" si="5"/>
        <v>0</v>
      </c>
      <c r="X33" s="28">
        <f t="shared" si="6"/>
        <v>0</v>
      </c>
      <c r="Y33" s="28">
        <f t="shared" si="7"/>
        <v>0</v>
      </c>
      <c r="Z33" s="28">
        <f t="shared" si="8"/>
        <v>0</v>
      </c>
      <c r="AA33" s="28">
        <f t="shared" si="9"/>
        <v>1</v>
      </c>
      <c r="AB33" s="28">
        <f t="shared" si="10"/>
        <v>1</v>
      </c>
      <c r="AC33" s="28">
        <f t="shared" si="11"/>
        <v>3</v>
      </c>
    </row>
    <row r="34" spans="1:29" s="43" customFormat="1" ht="15" customHeight="1" x14ac:dyDescent="0.25">
      <c r="A34" s="41">
        <f t="shared" si="12"/>
        <v>28</v>
      </c>
      <c r="B34" s="21">
        <v>207</v>
      </c>
      <c r="C34" s="22" t="s">
        <v>141</v>
      </c>
      <c r="D34" s="23">
        <v>36549</v>
      </c>
      <c r="E34" s="23" t="str">
        <f t="shared" si="13"/>
        <v/>
      </c>
      <c r="F34" s="24" t="s">
        <v>36</v>
      </c>
      <c r="G34" s="25" t="s">
        <v>142</v>
      </c>
      <c r="H34" s="26" t="s">
        <v>35</v>
      </c>
      <c r="I34" s="22" t="s">
        <v>141</v>
      </c>
      <c r="J34" s="23">
        <v>36549</v>
      </c>
      <c r="K34" s="23" t="str">
        <f t="shared" si="1"/>
        <v/>
      </c>
      <c r="L34" s="24" t="s">
        <v>36</v>
      </c>
      <c r="M34" s="25" t="s">
        <v>142</v>
      </c>
      <c r="N34" s="26" t="s">
        <v>35</v>
      </c>
      <c r="O34" s="21"/>
      <c r="P34" s="26" t="s">
        <v>143</v>
      </c>
      <c r="Q34" s="21">
        <v>1587</v>
      </c>
      <c r="R34" s="21">
        <v>1</v>
      </c>
      <c r="S34" s="27">
        <v>50316</v>
      </c>
      <c r="T34" s="42">
        <f t="shared" si="2"/>
        <v>1</v>
      </c>
      <c r="U34" s="42">
        <f t="shared" si="3"/>
        <v>0</v>
      </c>
      <c r="V34" s="42">
        <f t="shared" si="4"/>
        <v>1</v>
      </c>
      <c r="W34" s="42">
        <f t="shared" si="5"/>
        <v>0</v>
      </c>
      <c r="X34" s="42">
        <f t="shared" si="6"/>
        <v>0</v>
      </c>
      <c r="Y34" s="42">
        <f t="shared" si="7"/>
        <v>0</v>
      </c>
      <c r="Z34" s="42">
        <f t="shared" si="8"/>
        <v>0</v>
      </c>
      <c r="AA34" s="42">
        <f t="shared" si="9"/>
        <v>1</v>
      </c>
      <c r="AB34" s="42">
        <f t="shared" si="10"/>
        <v>1</v>
      </c>
      <c r="AC34" s="42">
        <f t="shared" si="11"/>
        <v>3</v>
      </c>
    </row>
    <row r="35" spans="1:29" ht="15" customHeight="1" x14ac:dyDescent="0.25">
      <c r="A35" s="17">
        <f t="shared" si="12"/>
        <v>29</v>
      </c>
      <c r="B35" s="21">
        <v>209</v>
      </c>
      <c r="C35" s="22" t="s">
        <v>144</v>
      </c>
      <c r="D35" s="23">
        <v>36913</v>
      </c>
      <c r="E35" s="23" t="str">
        <f t="shared" si="13"/>
        <v/>
      </c>
      <c r="F35" s="24">
        <v>1201</v>
      </c>
      <c r="G35" s="25" t="s">
        <v>145</v>
      </c>
      <c r="H35" s="26" t="s">
        <v>77</v>
      </c>
      <c r="I35" s="22" t="s">
        <v>146</v>
      </c>
      <c r="J35" s="23">
        <v>35372</v>
      </c>
      <c r="K35" s="23" t="str">
        <f t="shared" si="1"/>
        <v/>
      </c>
      <c r="L35" s="24" t="s">
        <v>108</v>
      </c>
      <c r="M35" s="25" t="s">
        <v>147</v>
      </c>
      <c r="N35" s="26" t="s">
        <v>77</v>
      </c>
      <c r="O35" s="21"/>
      <c r="P35" s="26" t="s">
        <v>138</v>
      </c>
      <c r="Q35" s="21">
        <v>1587</v>
      </c>
      <c r="R35" s="21">
        <v>1</v>
      </c>
      <c r="S35" s="27">
        <v>45048</v>
      </c>
      <c r="T35" s="28">
        <f t="shared" si="2"/>
        <v>2</v>
      </c>
      <c r="U35" s="28">
        <f t="shared" si="3"/>
        <v>1</v>
      </c>
      <c r="V35" s="28">
        <f t="shared" si="4"/>
        <v>0</v>
      </c>
      <c r="W35" s="28">
        <f t="shared" si="5"/>
        <v>0</v>
      </c>
      <c r="X35" s="28">
        <f t="shared" si="6"/>
        <v>0</v>
      </c>
      <c r="Y35" s="28">
        <f t="shared" si="7"/>
        <v>0</v>
      </c>
      <c r="Z35" s="28">
        <f t="shared" si="8"/>
        <v>0</v>
      </c>
      <c r="AA35" s="28">
        <f t="shared" si="9"/>
        <v>2</v>
      </c>
      <c r="AB35" s="28">
        <f t="shared" si="10"/>
        <v>1</v>
      </c>
      <c r="AC35" s="28">
        <f t="shared" si="11"/>
        <v>2</v>
      </c>
    </row>
    <row r="36" spans="1:29" ht="15" customHeight="1" x14ac:dyDescent="0.25">
      <c r="A36" s="17">
        <f t="shared" si="12"/>
        <v>30</v>
      </c>
      <c r="B36" s="21">
        <v>210</v>
      </c>
      <c r="C36" s="22" t="s">
        <v>148</v>
      </c>
      <c r="D36" s="23">
        <v>45598</v>
      </c>
      <c r="E36" s="23" t="str">
        <f t="shared" si="13"/>
        <v>J</v>
      </c>
      <c r="F36" s="24" t="s">
        <v>149</v>
      </c>
      <c r="G36" s="25" t="s">
        <v>150</v>
      </c>
      <c r="H36" s="26" t="s">
        <v>151</v>
      </c>
      <c r="I36" s="22" t="s">
        <v>148</v>
      </c>
      <c r="J36" s="23">
        <v>38293</v>
      </c>
      <c r="K36" s="23" t="str">
        <f t="shared" si="1"/>
        <v>J</v>
      </c>
      <c r="L36" s="24" t="s">
        <v>149</v>
      </c>
      <c r="M36" s="25" t="s">
        <v>150</v>
      </c>
      <c r="N36" s="26" t="s">
        <v>151</v>
      </c>
      <c r="O36" s="21"/>
      <c r="P36" s="21" t="s">
        <v>152</v>
      </c>
      <c r="Q36" s="21">
        <v>1587</v>
      </c>
      <c r="R36" s="21">
        <v>1</v>
      </c>
      <c r="S36" s="27">
        <v>36589</v>
      </c>
      <c r="T36" s="28">
        <f t="shared" si="2"/>
        <v>1</v>
      </c>
      <c r="U36" s="28">
        <f t="shared" si="3"/>
        <v>0</v>
      </c>
      <c r="V36" s="28">
        <f t="shared" si="4"/>
        <v>1</v>
      </c>
      <c r="W36" s="28">
        <f t="shared" si="5"/>
        <v>0</v>
      </c>
      <c r="X36" s="28">
        <f t="shared" si="6"/>
        <v>0</v>
      </c>
      <c r="Y36" s="28">
        <f t="shared" si="7"/>
        <v>0</v>
      </c>
      <c r="Z36" s="28">
        <f t="shared" si="8"/>
        <v>0</v>
      </c>
      <c r="AA36" s="28">
        <f t="shared" si="9"/>
        <v>1</v>
      </c>
      <c r="AB36" s="28">
        <f t="shared" si="10"/>
        <v>1</v>
      </c>
      <c r="AC36" s="28">
        <f t="shared" si="11"/>
        <v>3</v>
      </c>
    </row>
    <row r="37" spans="1:29" ht="15" customHeight="1" x14ac:dyDescent="0.25">
      <c r="A37" s="17">
        <f t="shared" si="12"/>
        <v>31</v>
      </c>
      <c r="B37" s="21">
        <v>211</v>
      </c>
      <c r="C37" s="22" t="s">
        <v>153</v>
      </c>
      <c r="D37" s="23">
        <v>34444</v>
      </c>
      <c r="E37" s="23" t="str">
        <f t="shared" si="13"/>
        <v/>
      </c>
      <c r="F37" s="24" t="s">
        <v>154</v>
      </c>
      <c r="G37" s="25" t="s">
        <v>155</v>
      </c>
      <c r="H37" s="21" t="s">
        <v>28</v>
      </c>
      <c r="I37" s="22" t="s">
        <v>153</v>
      </c>
      <c r="J37" s="23">
        <v>34444</v>
      </c>
      <c r="K37" s="23" t="str">
        <f t="shared" si="1"/>
        <v/>
      </c>
      <c r="L37" s="24" t="s">
        <v>154</v>
      </c>
      <c r="M37" s="25" t="s">
        <v>155</v>
      </c>
      <c r="N37" s="21" t="s">
        <v>28</v>
      </c>
      <c r="O37" s="21"/>
      <c r="P37" s="21" t="s">
        <v>143</v>
      </c>
      <c r="Q37" s="21">
        <v>1587</v>
      </c>
      <c r="R37" s="21">
        <v>1</v>
      </c>
      <c r="S37" s="27">
        <v>151887</v>
      </c>
      <c r="T37" s="28">
        <f t="shared" si="2"/>
        <v>1</v>
      </c>
      <c r="U37" s="28">
        <f t="shared" si="3"/>
        <v>0</v>
      </c>
      <c r="V37" s="28">
        <f t="shared" si="4"/>
        <v>1</v>
      </c>
      <c r="W37" s="28">
        <f t="shared" si="5"/>
        <v>0</v>
      </c>
      <c r="X37" s="28">
        <f t="shared" si="6"/>
        <v>0</v>
      </c>
      <c r="Y37" s="28">
        <f t="shared" si="7"/>
        <v>0</v>
      </c>
      <c r="Z37" s="28">
        <f t="shared" si="8"/>
        <v>0</v>
      </c>
      <c r="AA37" s="28">
        <f t="shared" si="9"/>
        <v>1</v>
      </c>
      <c r="AB37" s="28">
        <f t="shared" si="10"/>
        <v>1</v>
      </c>
      <c r="AC37" s="28">
        <f t="shared" si="11"/>
        <v>3</v>
      </c>
    </row>
    <row r="38" spans="1:29" ht="15" customHeight="1" x14ac:dyDescent="0.25">
      <c r="A38" s="17">
        <f t="shared" si="12"/>
        <v>32</v>
      </c>
      <c r="B38" s="21">
        <v>213</v>
      </c>
      <c r="C38" s="22" t="s">
        <v>156</v>
      </c>
      <c r="D38" s="23">
        <v>39397</v>
      </c>
      <c r="E38" s="23" t="str">
        <f t="shared" si="13"/>
        <v>J</v>
      </c>
      <c r="F38" s="24" t="s">
        <v>108</v>
      </c>
      <c r="G38" s="25" t="s">
        <v>157</v>
      </c>
      <c r="H38" s="26" t="s">
        <v>77</v>
      </c>
      <c r="I38" s="22" t="s">
        <v>156</v>
      </c>
      <c r="J38" s="23">
        <v>39397</v>
      </c>
      <c r="K38" s="23" t="str">
        <f t="shared" si="1"/>
        <v>J</v>
      </c>
      <c r="L38" s="24" t="s">
        <v>108</v>
      </c>
      <c r="M38" s="25" t="s">
        <v>157</v>
      </c>
      <c r="N38" s="26" t="s">
        <v>77</v>
      </c>
      <c r="O38" s="21"/>
      <c r="P38" s="26" t="s">
        <v>143</v>
      </c>
      <c r="Q38" s="21">
        <v>1587</v>
      </c>
      <c r="R38" s="21">
        <v>1</v>
      </c>
      <c r="S38" s="27">
        <v>151820</v>
      </c>
      <c r="T38" s="28">
        <f t="shared" si="2"/>
        <v>1</v>
      </c>
      <c r="U38" s="28">
        <f t="shared" si="3"/>
        <v>0</v>
      </c>
      <c r="V38" s="28">
        <f t="shared" si="4"/>
        <v>1</v>
      </c>
      <c r="W38" s="28">
        <f t="shared" si="5"/>
        <v>0</v>
      </c>
      <c r="X38" s="28">
        <f t="shared" si="6"/>
        <v>0</v>
      </c>
      <c r="Y38" s="28">
        <f t="shared" si="7"/>
        <v>0</v>
      </c>
      <c r="Z38" s="28">
        <f t="shared" si="8"/>
        <v>0</v>
      </c>
      <c r="AA38" s="28">
        <f t="shared" si="9"/>
        <v>1</v>
      </c>
      <c r="AB38" s="28">
        <f t="shared" si="10"/>
        <v>1</v>
      </c>
      <c r="AC38" s="28">
        <f t="shared" si="11"/>
        <v>3</v>
      </c>
    </row>
    <row r="39" spans="1:29" ht="15" customHeight="1" x14ac:dyDescent="0.25">
      <c r="A39" s="17">
        <f t="shared" si="12"/>
        <v>33</v>
      </c>
      <c r="B39" s="21">
        <v>214</v>
      </c>
      <c r="C39" s="22" t="s">
        <v>158</v>
      </c>
      <c r="D39" s="23">
        <v>36544</v>
      </c>
      <c r="E39" s="23" t="str">
        <f t="shared" si="13"/>
        <v/>
      </c>
      <c r="F39" s="24" t="s">
        <v>159</v>
      </c>
      <c r="G39" s="25" t="s">
        <v>160</v>
      </c>
      <c r="H39" s="26" t="s">
        <v>161</v>
      </c>
      <c r="I39" s="22" t="s">
        <v>158</v>
      </c>
      <c r="J39" s="23">
        <v>36544</v>
      </c>
      <c r="K39" s="23" t="str">
        <f t="shared" si="1"/>
        <v/>
      </c>
      <c r="L39" s="24" t="s">
        <v>159</v>
      </c>
      <c r="M39" s="25" t="s">
        <v>160</v>
      </c>
      <c r="N39" s="26" t="s">
        <v>161</v>
      </c>
      <c r="O39" s="21"/>
      <c r="P39" s="26" t="s">
        <v>138</v>
      </c>
      <c r="Q39" s="21">
        <v>187.5</v>
      </c>
      <c r="R39" s="21">
        <v>1</v>
      </c>
      <c r="S39" s="27">
        <v>151200</v>
      </c>
      <c r="T39" s="28">
        <f t="shared" si="2"/>
        <v>1</v>
      </c>
      <c r="U39" s="28">
        <f t="shared" si="3"/>
        <v>0</v>
      </c>
      <c r="V39" s="28">
        <f t="shared" si="4"/>
        <v>1</v>
      </c>
      <c r="W39" s="28">
        <f t="shared" si="5"/>
        <v>0</v>
      </c>
      <c r="X39" s="28">
        <f t="shared" si="6"/>
        <v>0</v>
      </c>
      <c r="Y39" s="28">
        <f t="shared" si="7"/>
        <v>0</v>
      </c>
      <c r="Z39" s="28">
        <f t="shared" si="8"/>
        <v>0</v>
      </c>
      <c r="AA39" s="28">
        <f t="shared" si="9"/>
        <v>1</v>
      </c>
      <c r="AB39" s="28">
        <f t="shared" si="10"/>
        <v>1</v>
      </c>
      <c r="AC39" s="28">
        <f t="shared" si="11"/>
        <v>3</v>
      </c>
    </row>
    <row r="40" spans="1:29" ht="15" customHeight="1" x14ac:dyDescent="0.25">
      <c r="A40" s="17">
        <f t="shared" si="12"/>
        <v>34</v>
      </c>
      <c r="B40" s="21">
        <v>215</v>
      </c>
      <c r="C40" s="22" t="s">
        <v>162</v>
      </c>
      <c r="D40" s="23">
        <v>31680</v>
      </c>
      <c r="E40" s="23" t="str">
        <f t="shared" si="13"/>
        <v/>
      </c>
      <c r="F40" s="24">
        <v>1315</v>
      </c>
      <c r="G40" s="25" t="s">
        <v>163</v>
      </c>
      <c r="H40" s="26" t="s">
        <v>28</v>
      </c>
      <c r="I40" s="22" t="s">
        <v>162</v>
      </c>
      <c r="J40" s="23">
        <v>31680</v>
      </c>
      <c r="K40" s="23" t="str">
        <f t="shared" si="1"/>
        <v/>
      </c>
      <c r="L40" s="24" t="s">
        <v>71</v>
      </c>
      <c r="M40" s="25" t="s">
        <v>163</v>
      </c>
      <c r="N40" s="26" t="s">
        <v>28</v>
      </c>
      <c r="O40" s="21"/>
      <c r="P40" s="26" t="s">
        <v>143</v>
      </c>
      <c r="Q40" s="21">
        <v>1587</v>
      </c>
      <c r="R40" s="21">
        <v>1</v>
      </c>
      <c r="S40" s="27">
        <v>151660</v>
      </c>
      <c r="T40" s="28">
        <f t="shared" si="2"/>
        <v>1</v>
      </c>
      <c r="U40" s="28">
        <f t="shared" si="3"/>
        <v>0</v>
      </c>
      <c r="V40" s="28">
        <f t="shared" si="4"/>
        <v>1</v>
      </c>
      <c r="W40" s="28">
        <f t="shared" si="5"/>
        <v>0</v>
      </c>
      <c r="X40" s="28">
        <f t="shared" si="6"/>
        <v>0</v>
      </c>
      <c r="Y40" s="28">
        <f t="shared" si="7"/>
        <v>0</v>
      </c>
      <c r="Z40" s="28">
        <f t="shared" si="8"/>
        <v>0</v>
      </c>
      <c r="AA40" s="28">
        <f t="shared" si="9"/>
        <v>1</v>
      </c>
      <c r="AB40" s="28">
        <f t="shared" si="10"/>
        <v>1</v>
      </c>
      <c r="AC40" s="28">
        <f t="shared" si="11"/>
        <v>3</v>
      </c>
    </row>
    <row r="41" spans="1:29" ht="15" customHeight="1" x14ac:dyDescent="0.25">
      <c r="A41" s="17">
        <f t="shared" si="12"/>
        <v>35</v>
      </c>
      <c r="B41" s="21">
        <v>218</v>
      </c>
      <c r="C41" s="22" t="s">
        <v>164</v>
      </c>
      <c r="D41" s="23">
        <v>32159</v>
      </c>
      <c r="E41" s="23" t="str">
        <f t="shared" si="13"/>
        <v/>
      </c>
      <c r="F41" s="24" t="s">
        <v>120</v>
      </c>
      <c r="G41" s="25" t="s">
        <v>165</v>
      </c>
      <c r="H41" s="26" t="s">
        <v>122</v>
      </c>
      <c r="I41" s="22" t="s">
        <v>166</v>
      </c>
      <c r="J41" s="23">
        <v>36276</v>
      </c>
      <c r="K41" s="23" t="str">
        <f t="shared" si="1"/>
        <v/>
      </c>
      <c r="L41" s="24" t="s">
        <v>120</v>
      </c>
      <c r="M41" s="25" t="s">
        <v>167</v>
      </c>
      <c r="N41" s="21" t="s">
        <v>122</v>
      </c>
      <c r="O41" s="21"/>
      <c r="P41" s="26" t="s">
        <v>138</v>
      </c>
      <c r="Q41" s="21">
        <v>1587</v>
      </c>
      <c r="R41" s="21">
        <v>1</v>
      </c>
      <c r="S41" s="27">
        <v>151733</v>
      </c>
      <c r="T41" s="28">
        <f t="shared" si="2"/>
        <v>2</v>
      </c>
      <c r="U41" s="28">
        <f t="shared" si="3"/>
        <v>1</v>
      </c>
      <c r="V41" s="28">
        <f t="shared" si="4"/>
        <v>0</v>
      </c>
      <c r="W41" s="28">
        <f t="shared" si="5"/>
        <v>0</v>
      </c>
      <c r="X41" s="28">
        <f t="shared" si="6"/>
        <v>0</v>
      </c>
      <c r="Y41" s="28">
        <f t="shared" si="7"/>
        <v>0</v>
      </c>
      <c r="Z41" s="28">
        <f t="shared" si="8"/>
        <v>0</v>
      </c>
      <c r="AA41" s="28">
        <f t="shared" si="9"/>
        <v>2</v>
      </c>
      <c r="AB41" s="28">
        <f t="shared" si="10"/>
        <v>1</v>
      </c>
      <c r="AC41" s="28">
        <f t="shared" si="11"/>
        <v>2</v>
      </c>
    </row>
    <row r="42" spans="1:29" ht="15" customHeight="1" x14ac:dyDescent="0.25">
      <c r="A42" s="17">
        <f t="shared" si="12"/>
        <v>36</v>
      </c>
      <c r="B42" s="21">
        <v>223</v>
      </c>
      <c r="C42" s="22" t="s">
        <v>168</v>
      </c>
      <c r="D42" s="23">
        <v>34439</v>
      </c>
      <c r="E42" s="23" t="str">
        <f t="shared" si="13"/>
        <v/>
      </c>
      <c r="F42" s="24">
        <v>1201</v>
      </c>
      <c r="G42" s="25" t="s">
        <v>169</v>
      </c>
      <c r="H42" s="26" t="s">
        <v>77</v>
      </c>
      <c r="I42" s="22" t="s">
        <v>168</v>
      </c>
      <c r="J42" s="23">
        <v>34439</v>
      </c>
      <c r="K42" s="23" t="str">
        <f t="shared" si="1"/>
        <v/>
      </c>
      <c r="L42" s="24" t="s">
        <v>108</v>
      </c>
      <c r="M42" s="25" t="s">
        <v>169</v>
      </c>
      <c r="N42" s="26" t="s">
        <v>77</v>
      </c>
      <c r="O42" s="21"/>
      <c r="P42" s="26" t="s">
        <v>138</v>
      </c>
      <c r="Q42" s="21">
        <v>1600</v>
      </c>
      <c r="R42" s="21">
        <v>1</v>
      </c>
      <c r="S42" s="27">
        <v>48593</v>
      </c>
      <c r="T42" s="28">
        <f t="shared" si="2"/>
        <v>1</v>
      </c>
      <c r="U42" s="28">
        <f t="shared" si="3"/>
        <v>0</v>
      </c>
      <c r="V42" s="28">
        <f t="shared" si="4"/>
        <v>1</v>
      </c>
      <c r="W42" s="28">
        <f t="shared" si="5"/>
        <v>0</v>
      </c>
      <c r="X42" s="28">
        <f t="shared" si="6"/>
        <v>0</v>
      </c>
      <c r="Y42" s="28">
        <f t="shared" si="7"/>
        <v>0</v>
      </c>
      <c r="Z42" s="28">
        <f t="shared" si="8"/>
        <v>0</v>
      </c>
      <c r="AA42" s="28">
        <f t="shared" si="9"/>
        <v>1</v>
      </c>
      <c r="AB42" s="28">
        <f t="shared" si="10"/>
        <v>1</v>
      </c>
      <c r="AC42" s="28">
        <f t="shared" si="11"/>
        <v>3</v>
      </c>
    </row>
    <row r="43" spans="1:29" s="43" customFormat="1" ht="15" customHeight="1" x14ac:dyDescent="0.25">
      <c r="A43" s="41">
        <f t="shared" si="12"/>
        <v>37</v>
      </c>
      <c r="B43" s="21">
        <v>225</v>
      </c>
      <c r="C43" s="22" t="s">
        <v>170</v>
      </c>
      <c r="D43" s="23">
        <v>30923</v>
      </c>
      <c r="E43" s="23" t="str">
        <f t="shared" si="13"/>
        <v/>
      </c>
      <c r="F43" s="24" t="s">
        <v>60</v>
      </c>
      <c r="G43" s="25">
        <v>135080</v>
      </c>
      <c r="H43" s="21" t="s">
        <v>62</v>
      </c>
      <c r="I43" s="22" t="s">
        <v>170</v>
      </c>
      <c r="J43" s="23">
        <v>30923</v>
      </c>
      <c r="K43" s="23" t="str">
        <f t="shared" si="1"/>
        <v/>
      </c>
      <c r="L43" s="24" t="s">
        <v>60</v>
      </c>
      <c r="M43" s="27">
        <v>135080</v>
      </c>
      <c r="N43" s="21" t="s">
        <v>62</v>
      </c>
      <c r="O43" s="21"/>
      <c r="P43" s="26" t="s">
        <v>138</v>
      </c>
      <c r="Q43" s="21">
        <v>1587</v>
      </c>
      <c r="R43" s="21">
        <v>1</v>
      </c>
      <c r="S43" s="27">
        <v>151311</v>
      </c>
      <c r="T43" s="42">
        <f t="shared" si="2"/>
        <v>1</v>
      </c>
      <c r="U43" s="42">
        <f t="shared" si="3"/>
        <v>0</v>
      </c>
      <c r="V43" s="42">
        <f t="shared" si="4"/>
        <v>1</v>
      </c>
      <c r="W43" s="42">
        <f t="shared" si="5"/>
        <v>0</v>
      </c>
      <c r="X43" s="42">
        <f t="shared" si="6"/>
        <v>0</v>
      </c>
      <c r="Y43" s="42">
        <f t="shared" si="7"/>
        <v>0</v>
      </c>
      <c r="Z43" s="42">
        <f t="shared" si="8"/>
        <v>0</v>
      </c>
      <c r="AA43" s="42">
        <f t="shared" si="9"/>
        <v>1</v>
      </c>
      <c r="AB43" s="42">
        <f t="shared" si="10"/>
        <v>1</v>
      </c>
      <c r="AC43" s="42">
        <f t="shared" si="11"/>
        <v>3</v>
      </c>
    </row>
    <row r="44" spans="1:29" s="43" customFormat="1" ht="15" customHeight="1" x14ac:dyDescent="0.25">
      <c r="A44" s="41">
        <f t="shared" si="12"/>
        <v>38</v>
      </c>
      <c r="B44" s="21">
        <v>301</v>
      </c>
      <c r="C44" s="22" t="s">
        <v>171</v>
      </c>
      <c r="D44" s="23">
        <v>32329</v>
      </c>
      <c r="E44" s="23" t="str">
        <f t="shared" si="13"/>
        <v/>
      </c>
      <c r="F44" s="24" t="s">
        <v>108</v>
      </c>
      <c r="G44" s="25" t="s">
        <v>172</v>
      </c>
      <c r="H44" s="26" t="s">
        <v>77</v>
      </c>
      <c r="I44" s="22" t="s">
        <v>173</v>
      </c>
      <c r="J44" s="23">
        <v>30802</v>
      </c>
      <c r="K44" s="23" t="str">
        <f t="shared" si="1"/>
        <v/>
      </c>
      <c r="L44" s="24" t="s">
        <v>108</v>
      </c>
      <c r="M44" s="25" t="s">
        <v>174</v>
      </c>
      <c r="N44" s="26" t="s">
        <v>77</v>
      </c>
      <c r="O44" s="21"/>
      <c r="P44" s="26" t="s">
        <v>138</v>
      </c>
      <c r="Q44" s="21">
        <v>1587</v>
      </c>
      <c r="R44" s="21">
        <v>1</v>
      </c>
      <c r="S44" s="27">
        <v>53348</v>
      </c>
      <c r="T44" s="42">
        <f t="shared" si="2"/>
        <v>2</v>
      </c>
      <c r="U44" s="42">
        <f t="shared" si="3"/>
        <v>1</v>
      </c>
      <c r="V44" s="42">
        <f t="shared" si="4"/>
        <v>0</v>
      </c>
      <c r="W44" s="42">
        <f t="shared" si="5"/>
        <v>0</v>
      </c>
      <c r="X44" s="42">
        <f t="shared" si="6"/>
        <v>0</v>
      </c>
      <c r="Y44" s="42">
        <f t="shared" si="7"/>
        <v>0</v>
      </c>
      <c r="Z44" s="42">
        <f t="shared" si="8"/>
        <v>0</v>
      </c>
      <c r="AA44" s="42">
        <f t="shared" si="9"/>
        <v>2</v>
      </c>
      <c r="AB44" s="42">
        <f t="shared" si="10"/>
        <v>1</v>
      </c>
      <c r="AC44" s="42">
        <f t="shared" si="11"/>
        <v>2</v>
      </c>
    </row>
    <row r="45" spans="1:29" s="43" customFormat="1" ht="15" customHeight="1" x14ac:dyDescent="0.25">
      <c r="A45" s="41">
        <f t="shared" si="12"/>
        <v>39</v>
      </c>
      <c r="B45" s="21">
        <v>333</v>
      </c>
      <c r="C45" s="22" t="s">
        <v>175</v>
      </c>
      <c r="D45" s="23">
        <v>30699</v>
      </c>
      <c r="E45" s="23" t="str">
        <f t="shared" si="13"/>
        <v/>
      </c>
      <c r="F45" s="24" t="s">
        <v>176</v>
      </c>
      <c r="G45" s="25" t="s">
        <v>177</v>
      </c>
      <c r="H45" s="24" t="s">
        <v>178</v>
      </c>
      <c r="I45" s="22" t="s">
        <v>175</v>
      </c>
      <c r="J45" s="23">
        <v>30699</v>
      </c>
      <c r="K45" s="23" t="str">
        <f t="shared" si="1"/>
        <v/>
      </c>
      <c r="L45" s="24" t="s">
        <v>176</v>
      </c>
      <c r="M45" s="25" t="s">
        <v>177</v>
      </c>
      <c r="N45" s="24" t="s">
        <v>178</v>
      </c>
      <c r="O45" s="21"/>
      <c r="P45" s="26" t="s">
        <v>138</v>
      </c>
      <c r="Q45" s="21">
        <v>1587</v>
      </c>
      <c r="R45" s="21">
        <v>1</v>
      </c>
      <c r="S45" s="27">
        <v>26356</v>
      </c>
      <c r="T45" s="42">
        <f t="shared" si="2"/>
        <v>1</v>
      </c>
      <c r="U45" s="42">
        <f t="shared" si="3"/>
        <v>0</v>
      </c>
      <c r="V45" s="42">
        <f t="shared" si="4"/>
        <v>1</v>
      </c>
      <c r="W45" s="42">
        <f t="shared" si="5"/>
        <v>0</v>
      </c>
      <c r="X45" s="42">
        <f t="shared" si="6"/>
        <v>0</v>
      </c>
      <c r="Y45" s="42">
        <f t="shared" si="7"/>
        <v>0</v>
      </c>
      <c r="Z45" s="42">
        <f t="shared" si="8"/>
        <v>0</v>
      </c>
      <c r="AA45" s="42">
        <f t="shared" si="9"/>
        <v>1</v>
      </c>
      <c r="AB45" s="42">
        <f t="shared" si="10"/>
        <v>1</v>
      </c>
      <c r="AC45" s="42">
        <f t="shared" si="11"/>
        <v>3</v>
      </c>
    </row>
    <row r="46" spans="1:29" s="43" customFormat="1" ht="15" customHeight="1" x14ac:dyDescent="0.25">
      <c r="A46" s="41">
        <f t="shared" si="12"/>
        <v>40</v>
      </c>
      <c r="B46" s="21">
        <v>349</v>
      </c>
      <c r="C46" s="22" t="s">
        <v>179</v>
      </c>
      <c r="D46" s="23">
        <v>32167</v>
      </c>
      <c r="E46" s="23" t="str">
        <f t="shared" si="13"/>
        <v/>
      </c>
      <c r="F46" s="24" t="s">
        <v>176</v>
      </c>
      <c r="G46" s="25" t="s">
        <v>180</v>
      </c>
      <c r="H46" s="26" t="s">
        <v>178</v>
      </c>
      <c r="I46" s="22" t="s">
        <v>181</v>
      </c>
      <c r="J46" s="23">
        <v>35198</v>
      </c>
      <c r="K46" s="23" t="str">
        <f t="shared" si="1"/>
        <v/>
      </c>
      <c r="L46" s="24" t="s">
        <v>176</v>
      </c>
      <c r="M46" s="25" t="s">
        <v>182</v>
      </c>
      <c r="N46" s="26" t="s">
        <v>178</v>
      </c>
      <c r="O46" s="21"/>
      <c r="P46" s="26" t="s">
        <v>138</v>
      </c>
      <c r="Q46" s="21">
        <v>1597</v>
      </c>
      <c r="R46" s="21">
        <v>1</v>
      </c>
      <c r="S46" s="27">
        <v>55745</v>
      </c>
      <c r="T46" s="42">
        <f t="shared" si="2"/>
        <v>2</v>
      </c>
      <c r="U46" s="42">
        <f t="shared" si="3"/>
        <v>1</v>
      </c>
      <c r="V46" s="42">
        <f t="shared" si="4"/>
        <v>0</v>
      </c>
      <c r="W46" s="42">
        <f t="shared" si="5"/>
        <v>0</v>
      </c>
      <c r="X46" s="42">
        <f t="shared" si="6"/>
        <v>0</v>
      </c>
      <c r="Y46" s="42">
        <f t="shared" si="7"/>
        <v>0</v>
      </c>
      <c r="Z46" s="42">
        <f t="shared" si="8"/>
        <v>0</v>
      </c>
      <c r="AA46" s="42">
        <f t="shared" si="9"/>
        <v>2</v>
      </c>
      <c r="AB46" s="42">
        <f t="shared" si="10"/>
        <v>1</v>
      </c>
      <c r="AC46" s="42">
        <f t="shared" si="11"/>
        <v>2</v>
      </c>
    </row>
    <row r="47" spans="1:29" s="43" customFormat="1" ht="15" customHeight="1" x14ac:dyDescent="0.25">
      <c r="A47" s="41">
        <f t="shared" si="12"/>
        <v>41</v>
      </c>
      <c r="B47" s="21">
        <v>451</v>
      </c>
      <c r="C47" s="22" t="s">
        <v>183</v>
      </c>
      <c r="D47" s="23">
        <v>33069</v>
      </c>
      <c r="E47" s="23" t="str">
        <f t="shared" si="13"/>
        <v/>
      </c>
      <c r="F47" s="24" t="s">
        <v>108</v>
      </c>
      <c r="G47" s="33">
        <v>229020</v>
      </c>
      <c r="H47" s="26" t="s">
        <v>77</v>
      </c>
      <c r="I47" s="22" t="s">
        <v>184</v>
      </c>
      <c r="J47" s="23">
        <v>30259</v>
      </c>
      <c r="K47" s="23" t="str">
        <f t="shared" si="1"/>
        <v/>
      </c>
      <c r="L47" s="24" t="s">
        <v>108</v>
      </c>
      <c r="M47" s="25" t="s">
        <v>185</v>
      </c>
      <c r="N47" s="26" t="s">
        <v>77</v>
      </c>
      <c r="O47" s="21"/>
      <c r="P47" s="26" t="s">
        <v>186</v>
      </c>
      <c r="Q47" s="21">
        <v>1598</v>
      </c>
      <c r="R47" s="21">
        <v>3</v>
      </c>
      <c r="S47" s="27">
        <v>150697</v>
      </c>
      <c r="T47" s="42">
        <f t="shared" si="2"/>
        <v>2</v>
      </c>
      <c r="U47" s="42">
        <f t="shared" si="3"/>
        <v>1</v>
      </c>
      <c r="V47" s="42">
        <f t="shared" si="4"/>
        <v>0</v>
      </c>
      <c r="W47" s="42">
        <f t="shared" si="5"/>
        <v>0</v>
      </c>
      <c r="X47" s="42">
        <f t="shared" si="6"/>
        <v>0</v>
      </c>
      <c r="Y47" s="42">
        <f t="shared" si="7"/>
        <v>0</v>
      </c>
      <c r="Z47" s="42">
        <f t="shared" si="8"/>
        <v>0</v>
      </c>
      <c r="AA47" s="42">
        <f t="shared" si="9"/>
        <v>2</v>
      </c>
      <c r="AB47" s="42">
        <f t="shared" si="10"/>
        <v>1</v>
      </c>
      <c r="AC47" s="42">
        <f t="shared" si="11"/>
        <v>2</v>
      </c>
    </row>
    <row r="48" spans="1:29" s="43" customFormat="1" ht="12" customHeight="1" x14ac:dyDescent="0.25">
      <c r="A48" s="41">
        <f t="shared" si="12"/>
        <v>42</v>
      </c>
      <c r="B48" s="21"/>
      <c r="C48" s="22"/>
      <c r="D48" s="23"/>
      <c r="E48" s="23" t="str">
        <f t="shared" si="13"/>
        <v/>
      </c>
      <c r="F48" s="24"/>
      <c r="G48" s="25"/>
      <c r="H48" s="21"/>
      <c r="I48" s="22"/>
      <c r="J48" s="23"/>
      <c r="K48" s="23" t="str">
        <f t="shared" si="1"/>
        <v/>
      </c>
      <c r="L48" s="24"/>
      <c r="M48" s="27"/>
      <c r="N48" s="21"/>
      <c r="O48" s="21"/>
      <c r="P48" s="26"/>
      <c r="Q48" s="21"/>
      <c r="R48" s="21"/>
      <c r="S48" s="27"/>
      <c r="T48" s="42">
        <f t="shared" si="2"/>
        <v>0</v>
      </c>
      <c r="U48" s="42">
        <f t="shared" si="3"/>
        <v>0</v>
      </c>
      <c r="V48" s="42">
        <f t="shared" si="4"/>
        <v>0</v>
      </c>
      <c r="W48" s="42">
        <f t="shared" si="5"/>
        <v>0</v>
      </c>
      <c r="X48" s="42">
        <f t="shared" si="6"/>
        <v>0</v>
      </c>
      <c r="Y48" s="42">
        <f t="shared" si="7"/>
        <v>0</v>
      </c>
      <c r="Z48" s="42">
        <f t="shared" si="8"/>
        <v>0</v>
      </c>
      <c r="AA48" s="42">
        <f t="shared" si="9"/>
        <v>0</v>
      </c>
      <c r="AB48" s="42">
        <f t="shared" si="10"/>
        <v>0</v>
      </c>
      <c r="AC48" s="42">
        <f t="shared" si="11"/>
        <v>0</v>
      </c>
    </row>
    <row r="49" spans="1:29" s="43" customFormat="1" ht="12" customHeight="1" x14ac:dyDescent="0.25">
      <c r="A49" s="41">
        <f t="shared" si="12"/>
        <v>43</v>
      </c>
      <c r="B49" s="21"/>
      <c r="C49" s="22"/>
      <c r="D49" s="23"/>
      <c r="E49" s="23" t="str">
        <f t="shared" si="13"/>
        <v/>
      </c>
      <c r="F49" s="24"/>
      <c r="G49" s="25"/>
      <c r="H49" s="26"/>
      <c r="I49" s="22"/>
      <c r="J49" s="23"/>
      <c r="K49" s="23" t="str">
        <f t="shared" si="1"/>
        <v/>
      </c>
      <c r="L49" s="24"/>
      <c r="M49" s="25"/>
      <c r="N49" s="26"/>
      <c r="O49" s="21"/>
      <c r="P49" s="26"/>
      <c r="Q49" s="21"/>
      <c r="R49" s="21"/>
      <c r="S49" s="27"/>
      <c r="T49" s="42">
        <f t="shared" si="2"/>
        <v>0</v>
      </c>
      <c r="U49" s="42">
        <f t="shared" si="3"/>
        <v>0</v>
      </c>
      <c r="V49" s="42">
        <f t="shared" si="4"/>
        <v>0</v>
      </c>
      <c r="W49" s="42">
        <f t="shared" si="5"/>
        <v>0</v>
      </c>
      <c r="X49" s="42">
        <f t="shared" si="6"/>
        <v>0</v>
      </c>
      <c r="Y49" s="42">
        <f t="shared" si="7"/>
        <v>0</v>
      </c>
      <c r="Z49" s="42">
        <f t="shared" si="8"/>
        <v>0</v>
      </c>
      <c r="AA49" s="42">
        <f t="shared" si="9"/>
        <v>0</v>
      </c>
      <c r="AB49" s="42">
        <f t="shared" si="10"/>
        <v>0</v>
      </c>
      <c r="AC49" s="42">
        <f t="shared" si="11"/>
        <v>0</v>
      </c>
    </row>
    <row r="50" spans="1:29" ht="12" customHeight="1" x14ac:dyDescent="0.25">
      <c r="A50" s="17">
        <f t="shared" si="12"/>
        <v>44</v>
      </c>
      <c r="B50" s="21"/>
      <c r="C50" s="22"/>
      <c r="D50" s="23"/>
      <c r="E50" s="23" t="str">
        <f t="shared" si="13"/>
        <v/>
      </c>
      <c r="F50" s="24"/>
      <c r="G50" s="25"/>
      <c r="H50" s="24"/>
      <c r="I50" s="22"/>
      <c r="J50" s="23"/>
      <c r="K50" s="23" t="str">
        <f t="shared" si="1"/>
        <v/>
      </c>
      <c r="L50" s="24"/>
      <c r="M50" s="25"/>
      <c r="N50" s="24"/>
      <c r="O50" s="21"/>
      <c r="P50" s="26"/>
      <c r="Q50" s="21"/>
      <c r="R50" s="21"/>
      <c r="S50" s="27"/>
      <c r="T50" s="28">
        <f t="shared" si="2"/>
        <v>0</v>
      </c>
      <c r="U50" s="28">
        <f t="shared" si="3"/>
        <v>0</v>
      </c>
      <c r="V50" s="28">
        <f t="shared" si="4"/>
        <v>0</v>
      </c>
      <c r="W50" s="28">
        <f t="shared" si="5"/>
        <v>0</v>
      </c>
      <c r="X50" s="28">
        <f t="shared" si="6"/>
        <v>0</v>
      </c>
      <c r="Y50" s="28">
        <f t="shared" si="7"/>
        <v>0</v>
      </c>
      <c r="Z50" s="28">
        <f t="shared" si="8"/>
        <v>0</v>
      </c>
      <c r="AA50" s="28">
        <f t="shared" si="9"/>
        <v>0</v>
      </c>
      <c r="AB50" s="28">
        <f t="shared" si="10"/>
        <v>0</v>
      </c>
      <c r="AC50" s="28">
        <f t="shared" si="11"/>
        <v>0</v>
      </c>
    </row>
    <row r="51" spans="1:29" ht="12" customHeight="1" x14ac:dyDescent="0.25">
      <c r="A51" s="17">
        <f t="shared" si="12"/>
        <v>45</v>
      </c>
      <c r="B51" s="21"/>
      <c r="C51" s="22"/>
      <c r="D51" s="23"/>
      <c r="E51" s="23" t="str">
        <f t="shared" si="13"/>
        <v/>
      </c>
      <c r="F51" s="24"/>
      <c r="G51" s="25"/>
      <c r="H51" s="26"/>
      <c r="I51" s="22"/>
      <c r="J51" s="23"/>
      <c r="K51" s="23" t="str">
        <f t="shared" si="1"/>
        <v/>
      </c>
      <c r="L51" s="24"/>
      <c r="M51" s="25"/>
      <c r="N51" s="26"/>
      <c r="O51" s="21"/>
      <c r="P51" s="26"/>
      <c r="Q51" s="21"/>
      <c r="R51" s="21"/>
      <c r="S51" s="27"/>
      <c r="T51" s="28">
        <f t="shared" si="2"/>
        <v>0</v>
      </c>
      <c r="U51" s="28">
        <f t="shared" si="3"/>
        <v>0</v>
      </c>
      <c r="V51" s="28">
        <f t="shared" si="4"/>
        <v>0</v>
      </c>
      <c r="W51" s="28">
        <f t="shared" si="5"/>
        <v>0</v>
      </c>
      <c r="X51" s="28">
        <f t="shared" si="6"/>
        <v>0</v>
      </c>
      <c r="Y51" s="28">
        <f t="shared" si="7"/>
        <v>0</v>
      </c>
      <c r="Z51" s="28">
        <f t="shared" si="8"/>
        <v>0</v>
      </c>
      <c r="AA51" s="28">
        <f t="shared" si="9"/>
        <v>0</v>
      </c>
      <c r="AB51" s="28">
        <f t="shared" si="10"/>
        <v>0</v>
      </c>
      <c r="AC51" s="28">
        <f t="shared" si="11"/>
        <v>0</v>
      </c>
    </row>
    <row r="52" spans="1:29" ht="12" customHeight="1" x14ac:dyDescent="0.25">
      <c r="A52" s="17">
        <f t="shared" si="12"/>
        <v>46</v>
      </c>
      <c r="B52" s="21"/>
      <c r="C52" s="22"/>
      <c r="D52" s="23"/>
      <c r="E52" s="23" t="str">
        <f t="shared" si="13"/>
        <v/>
      </c>
      <c r="F52" s="24"/>
      <c r="G52" s="33"/>
      <c r="H52" s="26"/>
      <c r="I52" s="22"/>
      <c r="J52" s="23"/>
      <c r="K52" s="23" t="str">
        <f t="shared" si="1"/>
        <v/>
      </c>
      <c r="L52" s="24"/>
      <c r="M52" s="25"/>
      <c r="N52" s="26"/>
      <c r="O52" s="21"/>
      <c r="P52" s="26"/>
      <c r="Q52" s="21"/>
      <c r="R52" s="21"/>
      <c r="S52" s="27"/>
      <c r="T52" s="28">
        <f t="shared" si="2"/>
        <v>0</v>
      </c>
      <c r="U52" s="28">
        <f t="shared" si="3"/>
        <v>0</v>
      </c>
      <c r="V52" s="28">
        <f t="shared" si="4"/>
        <v>0</v>
      </c>
      <c r="W52" s="28">
        <f t="shared" si="5"/>
        <v>0</v>
      </c>
      <c r="X52" s="28">
        <f t="shared" si="6"/>
        <v>0</v>
      </c>
      <c r="Y52" s="28">
        <f t="shared" si="7"/>
        <v>0</v>
      </c>
      <c r="Z52" s="28">
        <f t="shared" si="8"/>
        <v>0</v>
      </c>
      <c r="AA52" s="28">
        <f t="shared" si="9"/>
        <v>0</v>
      </c>
      <c r="AB52" s="28">
        <f t="shared" si="10"/>
        <v>0</v>
      </c>
      <c r="AC52" s="28">
        <f t="shared" si="11"/>
        <v>0</v>
      </c>
    </row>
    <row r="53" spans="1:29" ht="12" customHeight="1" x14ac:dyDescent="0.25">
      <c r="A53" s="17">
        <f t="shared" si="12"/>
        <v>47</v>
      </c>
      <c r="B53" s="21"/>
      <c r="C53" s="22"/>
      <c r="D53" s="23"/>
      <c r="E53" s="23" t="str">
        <f t="shared" si="13"/>
        <v/>
      </c>
      <c r="F53" s="24"/>
      <c r="G53" s="25"/>
      <c r="H53" s="26"/>
      <c r="I53" s="22"/>
      <c r="J53" s="23"/>
      <c r="K53" s="23" t="str">
        <f t="shared" si="1"/>
        <v/>
      </c>
      <c r="L53" s="24"/>
      <c r="M53" s="25"/>
      <c r="N53" s="26"/>
      <c r="O53" s="21"/>
      <c r="P53" s="26"/>
      <c r="Q53" s="21"/>
      <c r="R53" s="21"/>
      <c r="S53" s="27"/>
      <c r="T53" s="28">
        <f t="shared" si="2"/>
        <v>0</v>
      </c>
      <c r="U53" s="28">
        <f t="shared" si="3"/>
        <v>0</v>
      </c>
      <c r="V53" s="28">
        <f t="shared" si="4"/>
        <v>0</v>
      </c>
      <c r="W53" s="28">
        <f t="shared" si="5"/>
        <v>0</v>
      </c>
      <c r="X53" s="28">
        <f t="shared" si="6"/>
        <v>0</v>
      </c>
      <c r="Y53" s="28">
        <f t="shared" si="7"/>
        <v>0</v>
      </c>
      <c r="Z53" s="28">
        <f t="shared" si="8"/>
        <v>0</v>
      </c>
      <c r="AA53" s="28">
        <f t="shared" si="9"/>
        <v>0</v>
      </c>
      <c r="AB53" s="28">
        <f t="shared" si="10"/>
        <v>0</v>
      </c>
      <c r="AC53" s="28">
        <f t="shared" si="11"/>
        <v>0</v>
      </c>
    </row>
    <row r="54" spans="1:29" ht="12" customHeight="1" x14ac:dyDescent="0.25">
      <c r="A54" s="17">
        <f t="shared" si="12"/>
        <v>48</v>
      </c>
      <c r="B54" s="21"/>
      <c r="C54" s="22"/>
      <c r="D54" s="23"/>
      <c r="E54" s="23" t="str">
        <f t="shared" si="13"/>
        <v/>
      </c>
      <c r="F54" s="24"/>
      <c r="G54" s="25"/>
      <c r="H54" s="21"/>
      <c r="I54" s="22"/>
      <c r="J54" s="23"/>
      <c r="K54" s="23" t="str">
        <f t="shared" si="1"/>
        <v/>
      </c>
      <c r="L54" s="24"/>
      <c r="M54" s="25"/>
      <c r="N54" s="21"/>
      <c r="O54" s="21"/>
      <c r="P54" s="26"/>
      <c r="Q54" s="21"/>
      <c r="R54" s="21"/>
      <c r="S54" s="27"/>
      <c r="T54" s="28">
        <f t="shared" si="2"/>
        <v>0</v>
      </c>
      <c r="U54" s="28">
        <f t="shared" si="3"/>
        <v>0</v>
      </c>
      <c r="V54" s="28">
        <f t="shared" si="4"/>
        <v>0</v>
      </c>
      <c r="W54" s="28">
        <f t="shared" si="5"/>
        <v>0</v>
      </c>
      <c r="X54" s="28">
        <f t="shared" si="6"/>
        <v>0</v>
      </c>
      <c r="Y54" s="28">
        <f t="shared" si="7"/>
        <v>0</v>
      </c>
      <c r="Z54" s="28">
        <f t="shared" si="8"/>
        <v>0</v>
      </c>
      <c r="AA54" s="28">
        <f t="shared" si="9"/>
        <v>0</v>
      </c>
      <c r="AB54" s="28">
        <f t="shared" si="10"/>
        <v>0</v>
      </c>
      <c r="AC54" s="28">
        <f t="shared" si="11"/>
        <v>0</v>
      </c>
    </row>
    <row r="55" spans="1:29" ht="12" customHeight="1" x14ac:dyDescent="0.25">
      <c r="A55" s="17">
        <f t="shared" si="12"/>
        <v>49</v>
      </c>
      <c r="B55" s="21"/>
      <c r="C55" s="22"/>
      <c r="D55" s="23"/>
      <c r="E55" s="23" t="str">
        <f t="shared" si="13"/>
        <v/>
      </c>
      <c r="F55" s="24"/>
      <c r="G55" s="25"/>
      <c r="H55" s="26"/>
      <c r="I55" s="22"/>
      <c r="J55" s="23"/>
      <c r="K55" s="23" t="str">
        <f t="shared" si="1"/>
        <v/>
      </c>
      <c r="L55" s="24"/>
      <c r="M55" s="25"/>
      <c r="N55" s="26"/>
      <c r="O55" s="21"/>
      <c r="P55" s="26"/>
      <c r="Q55" s="21"/>
      <c r="R55" s="21"/>
      <c r="S55" s="27"/>
      <c r="T55" s="28">
        <f t="shared" si="2"/>
        <v>0</v>
      </c>
      <c r="U55" s="28">
        <f t="shared" si="3"/>
        <v>0</v>
      </c>
      <c r="V55" s="28">
        <f t="shared" si="4"/>
        <v>0</v>
      </c>
      <c r="W55" s="28">
        <f t="shared" si="5"/>
        <v>0</v>
      </c>
      <c r="X55" s="28">
        <f t="shared" si="6"/>
        <v>0</v>
      </c>
      <c r="Y55" s="28">
        <f t="shared" si="7"/>
        <v>0</v>
      </c>
      <c r="Z55" s="28">
        <f t="shared" si="8"/>
        <v>0</v>
      </c>
      <c r="AA55" s="28">
        <f t="shared" si="9"/>
        <v>0</v>
      </c>
      <c r="AB55" s="28">
        <f t="shared" si="10"/>
        <v>0</v>
      </c>
      <c r="AC55" s="28">
        <f t="shared" si="11"/>
        <v>0</v>
      </c>
    </row>
    <row r="56" spans="1:29" ht="12" customHeight="1" x14ac:dyDescent="0.25">
      <c r="A56" s="17">
        <f t="shared" si="12"/>
        <v>50</v>
      </c>
      <c r="B56" s="21"/>
      <c r="C56" s="22"/>
      <c r="D56" s="23"/>
      <c r="E56" s="23" t="str">
        <f t="shared" si="13"/>
        <v/>
      </c>
      <c r="F56" s="24"/>
      <c r="G56" s="25"/>
      <c r="H56" s="26"/>
      <c r="I56" s="22"/>
      <c r="J56" s="23"/>
      <c r="K56" s="23" t="str">
        <f t="shared" si="1"/>
        <v/>
      </c>
      <c r="L56" s="24"/>
      <c r="M56" s="25"/>
      <c r="N56" s="26"/>
      <c r="O56" s="21"/>
      <c r="P56" s="26"/>
      <c r="Q56" s="21"/>
      <c r="R56" s="21"/>
      <c r="S56" s="27"/>
      <c r="T56" s="28">
        <f t="shared" si="2"/>
        <v>0</v>
      </c>
      <c r="U56" s="28">
        <f t="shared" si="3"/>
        <v>0</v>
      </c>
      <c r="V56" s="28">
        <f t="shared" si="4"/>
        <v>0</v>
      </c>
      <c r="W56" s="28">
        <f t="shared" si="5"/>
        <v>0</v>
      </c>
      <c r="X56" s="28">
        <f t="shared" si="6"/>
        <v>0</v>
      </c>
      <c r="Y56" s="28">
        <f t="shared" si="7"/>
        <v>0</v>
      </c>
      <c r="Z56" s="28">
        <f t="shared" si="8"/>
        <v>0</v>
      </c>
      <c r="AA56" s="28">
        <f t="shared" si="9"/>
        <v>0</v>
      </c>
      <c r="AB56" s="28">
        <f t="shared" si="10"/>
        <v>0</v>
      </c>
      <c r="AC56" s="28">
        <f t="shared" si="11"/>
        <v>0</v>
      </c>
    </row>
    <row r="57" spans="1:29" ht="12" customHeight="1" x14ac:dyDescent="0.25">
      <c r="A57" s="17">
        <f t="shared" si="12"/>
        <v>51</v>
      </c>
      <c r="B57" s="21"/>
      <c r="C57" s="22"/>
      <c r="D57" s="23"/>
      <c r="E57" s="23" t="str">
        <f t="shared" si="13"/>
        <v/>
      </c>
      <c r="F57" s="24"/>
      <c r="G57" s="25"/>
      <c r="H57" s="26"/>
      <c r="I57" s="22"/>
      <c r="J57" s="23"/>
      <c r="K57" s="23" t="str">
        <f t="shared" si="1"/>
        <v/>
      </c>
      <c r="L57" s="24"/>
      <c r="M57" s="25"/>
      <c r="N57" s="26"/>
      <c r="O57" s="21"/>
      <c r="P57" s="26"/>
      <c r="Q57" s="21"/>
      <c r="R57" s="21"/>
      <c r="S57" s="27"/>
      <c r="T57" s="28">
        <f t="shared" si="2"/>
        <v>0</v>
      </c>
      <c r="U57" s="28">
        <f t="shared" si="3"/>
        <v>0</v>
      </c>
      <c r="V57" s="28">
        <f t="shared" si="4"/>
        <v>0</v>
      </c>
      <c r="W57" s="28">
        <f t="shared" si="5"/>
        <v>0</v>
      </c>
      <c r="X57" s="28">
        <f t="shared" si="6"/>
        <v>0</v>
      </c>
      <c r="Y57" s="28">
        <f t="shared" si="7"/>
        <v>0</v>
      </c>
      <c r="Z57" s="28">
        <f t="shared" si="8"/>
        <v>0</v>
      </c>
      <c r="AA57" s="28">
        <f t="shared" si="9"/>
        <v>0</v>
      </c>
      <c r="AB57" s="28">
        <f t="shared" si="10"/>
        <v>0</v>
      </c>
      <c r="AC57" s="28">
        <f t="shared" si="11"/>
        <v>0</v>
      </c>
    </row>
    <row r="58" spans="1:29" ht="12" customHeight="1" x14ac:dyDescent="0.25">
      <c r="A58" s="17">
        <f t="shared" si="12"/>
        <v>52</v>
      </c>
      <c r="B58" s="21"/>
      <c r="C58" s="22"/>
      <c r="D58" s="23"/>
      <c r="E58" s="23" t="str">
        <f t="shared" si="13"/>
        <v/>
      </c>
      <c r="F58" s="24"/>
      <c r="G58" s="25"/>
      <c r="H58" s="26"/>
      <c r="I58" s="22"/>
      <c r="J58" s="23"/>
      <c r="K58" s="23" t="str">
        <f t="shared" si="1"/>
        <v/>
      </c>
      <c r="L58" s="24"/>
      <c r="M58" s="25"/>
      <c r="N58" s="26"/>
      <c r="O58" s="21"/>
      <c r="P58" s="26"/>
      <c r="Q58" s="21"/>
      <c r="R58" s="21"/>
      <c r="S58" s="27"/>
      <c r="T58" s="28">
        <f t="shared" si="2"/>
        <v>0</v>
      </c>
      <c r="U58" s="28">
        <f t="shared" si="3"/>
        <v>0</v>
      </c>
      <c r="V58" s="28">
        <f t="shared" si="4"/>
        <v>0</v>
      </c>
      <c r="W58" s="28">
        <f t="shared" si="5"/>
        <v>0</v>
      </c>
      <c r="X58" s="28">
        <f t="shared" si="6"/>
        <v>0</v>
      </c>
      <c r="Y58" s="28">
        <f t="shared" si="7"/>
        <v>0</v>
      </c>
      <c r="Z58" s="28">
        <f t="shared" si="8"/>
        <v>0</v>
      </c>
      <c r="AA58" s="28">
        <f t="shared" si="9"/>
        <v>0</v>
      </c>
      <c r="AB58" s="28">
        <f t="shared" si="10"/>
        <v>0</v>
      </c>
      <c r="AC58" s="28">
        <f t="shared" si="11"/>
        <v>0</v>
      </c>
    </row>
    <row r="59" spans="1:29" ht="12" customHeight="1" x14ac:dyDescent="0.25">
      <c r="A59" s="17">
        <f t="shared" si="12"/>
        <v>53</v>
      </c>
      <c r="B59" s="21"/>
      <c r="C59" s="22"/>
      <c r="D59" s="23"/>
      <c r="E59" s="23" t="str">
        <f t="shared" si="13"/>
        <v/>
      </c>
      <c r="F59" s="25"/>
      <c r="G59" s="25"/>
      <c r="H59" s="21"/>
      <c r="I59" s="22"/>
      <c r="J59" s="23"/>
      <c r="K59" s="23" t="str">
        <f t="shared" si="1"/>
        <v/>
      </c>
      <c r="L59" s="24"/>
      <c r="M59" s="25"/>
      <c r="N59" s="21"/>
      <c r="O59" s="21"/>
      <c r="P59" s="26"/>
      <c r="Q59" s="21"/>
      <c r="R59" s="21"/>
      <c r="S59" s="27"/>
      <c r="T59" s="28">
        <f t="shared" si="2"/>
        <v>0</v>
      </c>
      <c r="U59" s="28">
        <f t="shared" si="3"/>
        <v>0</v>
      </c>
      <c r="V59" s="28">
        <f t="shared" si="4"/>
        <v>0</v>
      </c>
      <c r="W59" s="28">
        <f t="shared" si="5"/>
        <v>0</v>
      </c>
      <c r="X59" s="28">
        <f t="shared" si="6"/>
        <v>0</v>
      </c>
      <c r="Y59" s="28">
        <f t="shared" si="7"/>
        <v>0</v>
      </c>
      <c r="Z59" s="28">
        <f t="shared" si="8"/>
        <v>0</v>
      </c>
      <c r="AA59" s="28">
        <f t="shared" si="9"/>
        <v>0</v>
      </c>
      <c r="AB59" s="28">
        <f t="shared" si="10"/>
        <v>0</v>
      </c>
      <c r="AC59" s="28">
        <f t="shared" si="11"/>
        <v>0</v>
      </c>
    </row>
    <row r="60" spans="1:29" ht="12" customHeight="1" x14ac:dyDescent="0.25">
      <c r="A60" s="17">
        <f t="shared" si="12"/>
        <v>54</v>
      </c>
      <c r="B60" s="21"/>
      <c r="C60" s="22"/>
      <c r="D60" s="23"/>
      <c r="E60" s="23" t="str">
        <f t="shared" si="13"/>
        <v/>
      </c>
      <c r="F60" s="24"/>
      <c r="G60" s="25"/>
      <c r="H60" s="21"/>
      <c r="I60" s="22"/>
      <c r="J60" s="23"/>
      <c r="K60" s="23" t="str">
        <f t="shared" si="1"/>
        <v/>
      </c>
      <c r="L60" s="24"/>
      <c r="M60" s="25"/>
      <c r="N60" s="21"/>
      <c r="O60" s="21"/>
      <c r="P60" s="26"/>
      <c r="Q60" s="21"/>
      <c r="R60" s="21"/>
      <c r="S60" s="27"/>
      <c r="T60" s="28">
        <f t="shared" si="2"/>
        <v>0</v>
      </c>
      <c r="U60" s="28">
        <f t="shared" si="3"/>
        <v>0</v>
      </c>
      <c r="V60" s="28">
        <f t="shared" si="4"/>
        <v>0</v>
      </c>
      <c r="W60" s="28">
        <f t="shared" si="5"/>
        <v>0</v>
      </c>
      <c r="X60" s="28">
        <f t="shared" si="6"/>
        <v>0</v>
      </c>
      <c r="Y60" s="28">
        <f t="shared" si="7"/>
        <v>0</v>
      </c>
      <c r="Z60" s="28">
        <f t="shared" si="8"/>
        <v>0</v>
      </c>
      <c r="AA60" s="28">
        <f t="shared" si="9"/>
        <v>0</v>
      </c>
      <c r="AB60" s="28">
        <f t="shared" si="10"/>
        <v>0</v>
      </c>
      <c r="AC60" s="28">
        <f t="shared" si="11"/>
        <v>0</v>
      </c>
    </row>
    <row r="61" spans="1:29" ht="12" customHeight="1" x14ac:dyDescent="0.25">
      <c r="A61" s="17">
        <f t="shared" si="12"/>
        <v>55</v>
      </c>
      <c r="B61" s="21"/>
      <c r="C61" s="22"/>
      <c r="D61" s="23"/>
      <c r="E61" s="23" t="str">
        <f t="shared" si="13"/>
        <v/>
      </c>
      <c r="F61" s="24"/>
      <c r="G61" s="25"/>
      <c r="H61" s="21"/>
      <c r="I61" s="22"/>
      <c r="J61" s="23"/>
      <c r="K61" s="23" t="str">
        <f t="shared" si="1"/>
        <v/>
      </c>
      <c r="L61" s="24"/>
      <c r="M61" s="25"/>
      <c r="N61" s="21"/>
      <c r="O61" s="21"/>
      <c r="P61" s="26"/>
      <c r="Q61" s="21"/>
      <c r="R61" s="21"/>
      <c r="S61" s="27"/>
      <c r="T61" s="28">
        <f t="shared" si="2"/>
        <v>0</v>
      </c>
      <c r="U61" s="28">
        <f t="shared" si="3"/>
        <v>0</v>
      </c>
      <c r="V61" s="28">
        <f t="shared" si="4"/>
        <v>0</v>
      </c>
      <c r="W61" s="28">
        <f t="shared" si="5"/>
        <v>0</v>
      </c>
      <c r="X61" s="28">
        <f t="shared" si="6"/>
        <v>0</v>
      </c>
      <c r="Y61" s="28">
        <f t="shared" si="7"/>
        <v>0</v>
      </c>
      <c r="Z61" s="28">
        <f t="shared" si="8"/>
        <v>0</v>
      </c>
      <c r="AA61" s="28">
        <f t="shared" si="9"/>
        <v>0</v>
      </c>
      <c r="AB61" s="28">
        <f t="shared" si="10"/>
        <v>0</v>
      </c>
      <c r="AC61" s="28">
        <f t="shared" si="11"/>
        <v>0</v>
      </c>
    </row>
    <row r="62" spans="1:29" ht="12" customHeight="1" x14ac:dyDescent="0.25">
      <c r="A62" s="17">
        <f t="shared" si="12"/>
        <v>56</v>
      </c>
      <c r="B62" s="21"/>
      <c r="C62" s="22"/>
      <c r="D62" s="23"/>
      <c r="E62" s="23" t="str">
        <f t="shared" si="13"/>
        <v/>
      </c>
      <c r="F62" s="24"/>
      <c r="G62" s="25"/>
      <c r="H62" s="26"/>
      <c r="I62" s="22"/>
      <c r="J62" s="23"/>
      <c r="K62" s="23" t="str">
        <f t="shared" si="1"/>
        <v/>
      </c>
      <c r="L62" s="24"/>
      <c r="M62" s="25"/>
      <c r="N62" s="26"/>
      <c r="O62" s="21"/>
      <c r="P62" s="26"/>
      <c r="Q62" s="21"/>
      <c r="R62" s="21"/>
      <c r="S62" s="27"/>
      <c r="T62" s="28">
        <f t="shared" si="2"/>
        <v>0</v>
      </c>
      <c r="U62" s="28">
        <f t="shared" si="3"/>
        <v>0</v>
      </c>
      <c r="V62" s="28">
        <f t="shared" si="4"/>
        <v>0</v>
      </c>
      <c r="W62" s="28">
        <f t="shared" si="5"/>
        <v>0</v>
      </c>
      <c r="X62" s="28">
        <f t="shared" si="6"/>
        <v>0</v>
      </c>
      <c r="Y62" s="28">
        <f t="shared" si="7"/>
        <v>0</v>
      </c>
      <c r="Z62" s="28">
        <f t="shared" si="8"/>
        <v>0</v>
      </c>
      <c r="AA62" s="28">
        <f t="shared" si="9"/>
        <v>0</v>
      </c>
      <c r="AB62" s="28">
        <f t="shared" si="10"/>
        <v>0</v>
      </c>
      <c r="AC62" s="28">
        <f t="shared" si="11"/>
        <v>0</v>
      </c>
    </row>
    <row r="63" spans="1:29" ht="12" customHeight="1" x14ac:dyDescent="0.25">
      <c r="A63" s="17">
        <f t="shared" si="12"/>
        <v>57</v>
      </c>
      <c r="B63" s="21"/>
      <c r="C63" s="22"/>
      <c r="D63" s="23"/>
      <c r="E63" s="23" t="str">
        <f t="shared" si="13"/>
        <v/>
      </c>
      <c r="F63" s="24"/>
      <c r="G63" s="25"/>
      <c r="H63" s="26"/>
      <c r="I63" s="22"/>
      <c r="J63" s="23"/>
      <c r="K63" s="23" t="str">
        <f t="shared" si="1"/>
        <v/>
      </c>
      <c r="L63" s="24"/>
      <c r="M63" s="25"/>
      <c r="N63" s="26"/>
      <c r="O63" s="21"/>
      <c r="P63" s="26"/>
      <c r="Q63" s="21"/>
      <c r="R63" s="24"/>
      <c r="S63" s="27"/>
      <c r="T63" s="28">
        <f t="shared" si="2"/>
        <v>0</v>
      </c>
      <c r="U63" s="28">
        <f t="shared" si="3"/>
        <v>0</v>
      </c>
      <c r="V63" s="28">
        <f t="shared" si="4"/>
        <v>0</v>
      </c>
      <c r="W63" s="28">
        <f t="shared" si="5"/>
        <v>0</v>
      </c>
      <c r="X63" s="28">
        <f t="shared" si="6"/>
        <v>0</v>
      </c>
      <c r="Y63" s="28">
        <f t="shared" si="7"/>
        <v>0</v>
      </c>
      <c r="Z63" s="28">
        <f t="shared" si="8"/>
        <v>0</v>
      </c>
      <c r="AA63" s="28">
        <f t="shared" si="9"/>
        <v>0</v>
      </c>
      <c r="AB63" s="28">
        <f t="shared" si="10"/>
        <v>0</v>
      </c>
      <c r="AC63" s="28">
        <f t="shared" si="11"/>
        <v>0</v>
      </c>
    </row>
    <row r="64" spans="1:29" ht="12" customHeight="1" x14ac:dyDescent="0.25">
      <c r="A64" s="17">
        <f t="shared" si="12"/>
        <v>58</v>
      </c>
      <c r="B64" s="21"/>
      <c r="C64" s="22"/>
      <c r="D64" s="23"/>
      <c r="E64" s="23" t="str">
        <f t="shared" si="13"/>
        <v/>
      </c>
      <c r="F64" s="24"/>
      <c r="G64" s="25"/>
      <c r="H64" s="26"/>
      <c r="I64" s="44"/>
      <c r="J64" s="23"/>
      <c r="K64" s="23" t="str">
        <f t="shared" si="1"/>
        <v/>
      </c>
      <c r="L64" s="24"/>
      <c r="M64" s="27"/>
      <c r="N64" s="21"/>
      <c r="O64" s="21"/>
      <c r="P64" s="26"/>
      <c r="Q64" s="21"/>
      <c r="R64" s="21"/>
      <c r="S64" s="27"/>
      <c r="T64" s="28">
        <f t="shared" si="2"/>
        <v>0</v>
      </c>
      <c r="U64" s="28">
        <f t="shared" si="3"/>
        <v>0</v>
      </c>
      <c r="V64" s="28">
        <f t="shared" si="4"/>
        <v>0</v>
      </c>
      <c r="W64" s="28">
        <f t="shared" si="5"/>
        <v>0</v>
      </c>
      <c r="X64" s="28">
        <f t="shared" si="6"/>
        <v>0</v>
      </c>
      <c r="Y64" s="28">
        <f t="shared" si="7"/>
        <v>0</v>
      </c>
      <c r="Z64" s="28">
        <f t="shared" si="8"/>
        <v>0</v>
      </c>
      <c r="AA64" s="28">
        <f t="shared" si="9"/>
        <v>0</v>
      </c>
      <c r="AB64" s="28">
        <f t="shared" si="10"/>
        <v>0</v>
      </c>
      <c r="AC64" s="28">
        <f t="shared" si="11"/>
        <v>0</v>
      </c>
    </row>
    <row r="65" spans="1:29" ht="12" customHeight="1" x14ac:dyDescent="0.25">
      <c r="A65" s="17">
        <f t="shared" si="12"/>
        <v>59</v>
      </c>
      <c r="B65" s="21"/>
      <c r="C65" s="22"/>
      <c r="D65" s="23"/>
      <c r="E65" s="23" t="str">
        <f t="shared" si="13"/>
        <v/>
      </c>
      <c r="F65" s="24"/>
      <c r="G65" s="25"/>
      <c r="H65" s="26"/>
      <c r="I65" s="22"/>
      <c r="J65" s="23"/>
      <c r="K65" s="23" t="str">
        <f t="shared" si="1"/>
        <v/>
      </c>
      <c r="L65" s="24"/>
      <c r="M65" s="25"/>
      <c r="N65" s="26"/>
      <c r="O65" s="21"/>
      <c r="P65" s="26"/>
      <c r="Q65" s="21"/>
      <c r="R65" s="24"/>
      <c r="S65" s="27"/>
      <c r="T65" s="28">
        <f t="shared" si="2"/>
        <v>0</v>
      </c>
      <c r="U65" s="28">
        <f t="shared" si="3"/>
        <v>0</v>
      </c>
      <c r="V65" s="28">
        <f t="shared" si="4"/>
        <v>0</v>
      </c>
      <c r="W65" s="28">
        <f t="shared" si="5"/>
        <v>0</v>
      </c>
      <c r="X65" s="28">
        <f t="shared" si="6"/>
        <v>0</v>
      </c>
      <c r="Y65" s="28">
        <f t="shared" si="7"/>
        <v>0</v>
      </c>
      <c r="Z65" s="28">
        <f t="shared" si="8"/>
        <v>0</v>
      </c>
      <c r="AA65" s="28">
        <f t="shared" si="9"/>
        <v>0</v>
      </c>
      <c r="AB65" s="28">
        <f t="shared" si="10"/>
        <v>0</v>
      </c>
      <c r="AC65" s="28">
        <f t="shared" si="11"/>
        <v>0</v>
      </c>
    </row>
    <row r="66" spans="1:29" ht="12" customHeight="1" x14ac:dyDescent="0.25">
      <c r="A66" s="17">
        <f t="shared" si="12"/>
        <v>60</v>
      </c>
      <c r="B66" s="21"/>
      <c r="C66" s="22"/>
      <c r="D66" s="23"/>
      <c r="E66" s="23" t="str">
        <f t="shared" si="13"/>
        <v/>
      </c>
      <c r="F66" s="24"/>
      <c r="G66" s="25"/>
      <c r="H66" s="26"/>
      <c r="I66" s="22"/>
      <c r="J66" s="23"/>
      <c r="K66" s="23" t="str">
        <f t="shared" si="1"/>
        <v/>
      </c>
      <c r="L66" s="24"/>
      <c r="M66" s="25"/>
      <c r="N66" s="26"/>
      <c r="O66" s="21"/>
      <c r="P66" s="26"/>
      <c r="Q66" s="21"/>
      <c r="R66" s="24"/>
      <c r="S66" s="27"/>
      <c r="T66" s="28">
        <f t="shared" si="2"/>
        <v>0</v>
      </c>
      <c r="U66" s="28">
        <f t="shared" si="3"/>
        <v>0</v>
      </c>
      <c r="V66" s="28">
        <f t="shared" si="4"/>
        <v>0</v>
      </c>
      <c r="W66" s="28">
        <f t="shared" si="5"/>
        <v>0</v>
      </c>
      <c r="X66" s="28">
        <f t="shared" si="6"/>
        <v>0</v>
      </c>
      <c r="Y66" s="28">
        <f t="shared" si="7"/>
        <v>0</v>
      </c>
      <c r="Z66" s="28">
        <f t="shared" si="8"/>
        <v>0</v>
      </c>
      <c r="AA66" s="28">
        <f t="shared" si="9"/>
        <v>0</v>
      </c>
      <c r="AB66" s="28">
        <f t="shared" si="10"/>
        <v>0</v>
      </c>
      <c r="AC66" s="28">
        <f t="shared" si="11"/>
        <v>0</v>
      </c>
    </row>
    <row r="67" spans="1:29" ht="12" customHeight="1" x14ac:dyDescent="0.25">
      <c r="A67" s="17">
        <f t="shared" si="12"/>
        <v>61</v>
      </c>
      <c r="B67" s="21"/>
      <c r="C67" s="22"/>
      <c r="D67" s="23"/>
      <c r="E67" s="23" t="str">
        <f t="shared" si="13"/>
        <v/>
      </c>
      <c r="F67" s="24"/>
      <c r="G67" s="25"/>
      <c r="H67" s="26"/>
      <c r="I67" s="22"/>
      <c r="J67" s="23"/>
      <c r="K67" s="23" t="str">
        <f t="shared" si="1"/>
        <v/>
      </c>
      <c r="L67" s="24"/>
      <c r="M67" s="25"/>
      <c r="N67" s="26"/>
      <c r="O67" s="21"/>
      <c r="P67" s="26"/>
      <c r="Q67" s="21"/>
      <c r="R67" s="24"/>
      <c r="S67" s="27"/>
      <c r="T67" s="28">
        <f t="shared" si="2"/>
        <v>0</v>
      </c>
      <c r="U67" s="28">
        <f t="shared" si="3"/>
        <v>0</v>
      </c>
      <c r="V67" s="28">
        <f t="shared" si="4"/>
        <v>0</v>
      </c>
      <c r="W67" s="28">
        <f t="shared" si="5"/>
        <v>0</v>
      </c>
      <c r="X67" s="28">
        <f t="shared" si="6"/>
        <v>0</v>
      </c>
      <c r="Y67" s="28">
        <f t="shared" si="7"/>
        <v>0</v>
      </c>
      <c r="Z67" s="28">
        <f t="shared" si="8"/>
        <v>0</v>
      </c>
      <c r="AA67" s="28">
        <f t="shared" si="9"/>
        <v>0</v>
      </c>
      <c r="AB67" s="28">
        <f t="shared" si="10"/>
        <v>0</v>
      </c>
      <c r="AC67" s="28">
        <f t="shared" si="11"/>
        <v>0</v>
      </c>
    </row>
    <row r="68" spans="1:29" ht="12" customHeight="1" x14ac:dyDescent="0.25">
      <c r="A68" s="17">
        <f t="shared" si="12"/>
        <v>62</v>
      </c>
      <c r="B68" s="21"/>
      <c r="C68" s="22"/>
      <c r="D68" s="23"/>
      <c r="E68" s="23" t="str">
        <f t="shared" si="13"/>
        <v/>
      </c>
      <c r="F68" s="24"/>
      <c r="G68" s="25"/>
      <c r="H68" s="26"/>
      <c r="I68" s="22"/>
      <c r="J68" s="23"/>
      <c r="K68" s="23" t="str">
        <f t="shared" si="1"/>
        <v/>
      </c>
      <c r="L68" s="24"/>
      <c r="M68" s="25"/>
      <c r="N68" s="26"/>
      <c r="O68" s="21"/>
      <c r="P68" s="26"/>
      <c r="Q68" s="21"/>
      <c r="R68" s="24"/>
      <c r="S68" s="27"/>
      <c r="T68" s="28">
        <f t="shared" si="2"/>
        <v>0</v>
      </c>
      <c r="U68" s="28">
        <f t="shared" si="3"/>
        <v>0</v>
      </c>
      <c r="V68" s="28">
        <f t="shared" si="4"/>
        <v>0</v>
      </c>
      <c r="W68" s="28">
        <f t="shared" si="5"/>
        <v>0</v>
      </c>
      <c r="X68" s="28">
        <f t="shared" si="6"/>
        <v>0</v>
      </c>
      <c r="Y68" s="28">
        <f t="shared" si="7"/>
        <v>0</v>
      </c>
      <c r="Z68" s="28">
        <f t="shared" si="8"/>
        <v>0</v>
      </c>
      <c r="AA68" s="28">
        <f t="shared" si="9"/>
        <v>0</v>
      </c>
      <c r="AB68" s="28">
        <f t="shared" si="10"/>
        <v>0</v>
      </c>
      <c r="AC68" s="28">
        <f t="shared" si="11"/>
        <v>0</v>
      </c>
    </row>
    <row r="69" spans="1:29" ht="12" customHeight="1" x14ac:dyDescent="0.25">
      <c r="A69" s="17">
        <f t="shared" si="12"/>
        <v>63</v>
      </c>
      <c r="B69" s="21"/>
      <c r="C69" s="22"/>
      <c r="D69" s="23"/>
      <c r="E69" s="23" t="str">
        <f t="shared" si="13"/>
        <v/>
      </c>
      <c r="F69" s="24"/>
      <c r="G69" s="25"/>
      <c r="H69" s="26"/>
      <c r="I69" s="22"/>
      <c r="J69" s="23"/>
      <c r="K69" s="23" t="str">
        <f t="shared" si="1"/>
        <v/>
      </c>
      <c r="L69" s="24"/>
      <c r="M69" s="25"/>
      <c r="N69" s="26"/>
      <c r="O69" s="21"/>
      <c r="P69" s="26"/>
      <c r="Q69" s="21"/>
      <c r="R69" s="24"/>
      <c r="S69" s="27"/>
      <c r="T69" s="28">
        <f t="shared" si="2"/>
        <v>0</v>
      </c>
      <c r="U69" s="28">
        <f t="shared" si="3"/>
        <v>0</v>
      </c>
      <c r="V69" s="28">
        <f t="shared" si="4"/>
        <v>0</v>
      </c>
      <c r="W69" s="28">
        <f t="shared" si="5"/>
        <v>0</v>
      </c>
      <c r="X69" s="28">
        <f t="shared" si="6"/>
        <v>0</v>
      </c>
      <c r="Y69" s="28">
        <f t="shared" si="7"/>
        <v>0</v>
      </c>
      <c r="Z69" s="28">
        <f t="shared" si="8"/>
        <v>0</v>
      </c>
      <c r="AA69" s="28">
        <f t="shared" si="9"/>
        <v>0</v>
      </c>
      <c r="AB69" s="28">
        <f t="shared" si="10"/>
        <v>0</v>
      </c>
      <c r="AC69" s="28">
        <f t="shared" si="11"/>
        <v>0</v>
      </c>
    </row>
    <row r="70" spans="1:29" ht="12" customHeight="1" x14ac:dyDescent="0.25">
      <c r="A70" s="17">
        <f t="shared" si="12"/>
        <v>64</v>
      </c>
      <c r="B70" s="21"/>
      <c r="C70" s="22"/>
      <c r="D70" s="23"/>
      <c r="E70" s="23" t="str">
        <f t="shared" si="13"/>
        <v/>
      </c>
      <c r="F70" s="24"/>
      <c r="G70" s="25"/>
      <c r="H70" s="26"/>
      <c r="I70" s="22"/>
      <c r="J70" s="23"/>
      <c r="K70" s="23" t="str">
        <f t="shared" si="1"/>
        <v/>
      </c>
      <c r="L70" s="24"/>
      <c r="M70" s="25"/>
      <c r="N70" s="26"/>
      <c r="O70" s="21"/>
      <c r="P70" s="26"/>
      <c r="Q70" s="21"/>
      <c r="R70" s="24"/>
      <c r="S70" s="27"/>
      <c r="T70" s="28">
        <f t="shared" si="2"/>
        <v>0</v>
      </c>
      <c r="U70" s="28">
        <f t="shared" si="3"/>
        <v>0</v>
      </c>
      <c r="V70" s="28">
        <f t="shared" si="4"/>
        <v>0</v>
      </c>
      <c r="W70" s="28">
        <f t="shared" si="5"/>
        <v>0</v>
      </c>
      <c r="X70" s="28">
        <f t="shared" si="6"/>
        <v>0</v>
      </c>
      <c r="Y70" s="28">
        <f t="shared" si="7"/>
        <v>0</v>
      </c>
      <c r="Z70" s="28">
        <f t="shared" si="8"/>
        <v>0</v>
      </c>
      <c r="AA70" s="28">
        <f t="shared" si="9"/>
        <v>0</v>
      </c>
      <c r="AB70" s="28">
        <f t="shared" si="10"/>
        <v>0</v>
      </c>
      <c r="AC70" s="28">
        <f t="shared" si="11"/>
        <v>0</v>
      </c>
    </row>
    <row r="71" spans="1:29" ht="12" customHeight="1" x14ac:dyDescent="0.25">
      <c r="A71" s="17">
        <f t="shared" si="12"/>
        <v>65</v>
      </c>
      <c r="B71" s="21"/>
      <c r="C71" s="22"/>
      <c r="D71" s="23"/>
      <c r="E71" s="23" t="str">
        <f t="shared" si="13"/>
        <v/>
      </c>
      <c r="F71" s="24"/>
      <c r="G71" s="25"/>
      <c r="H71" s="26"/>
      <c r="I71" s="22"/>
      <c r="J71" s="23"/>
      <c r="K71" s="23" t="str">
        <f t="shared" ref="K71:K123" si="14">IF(DATE(YEAR(J71),MONTH(J71),DAY(J71))&gt;DATE(YEAR($AJ$14),MONTH($AJ$14),DAY($AJ$14)),"J","")</f>
        <v/>
      </c>
      <c r="L71" s="24"/>
      <c r="M71" s="25"/>
      <c r="N71" s="26"/>
      <c r="O71" s="21"/>
      <c r="P71" s="26"/>
      <c r="Q71" s="21"/>
      <c r="R71" s="24"/>
      <c r="S71" s="27"/>
      <c r="T71" s="28">
        <f t="shared" ref="T71:T123" si="15">IF(C71="",0,IF(I71=C71,1,2))</f>
        <v>0</v>
      </c>
      <c r="U71" s="28">
        <f t="shared" ref="U71:U123" si="16">IF(C71="",0,IF(I71=C71,0,1))</f>
        <v>0</v>
      </c>
      <c r="V71" s="28">
        <f t="shared" ref="V71:V123" si="17">IF(C71="",0,IF(I71=C71,1,0))</f>
        <v>0</v>
      </c>
      <c r="W71" s="28">
        <f t="shared" ref="W71:W123" si="18">IF(O71=1,1,0)</f>
        <v>0</v>
      </c>
      <c r="X71" s="28">
        <f t="shared" ref="X71:X123" si="19">IF(O71=2,1,0)</f>
        <v>0</v>
      </c>
      <c r="Y71" s="28">
        <f t="shared" ref="Y71:Y123" si="20">IF(R71="",0,IF(R71="1",1,0))</f>
        <v>0</v>
      </c>
      <c r="Z71" s="28">
        <f t="shared" ref="Z71:Z123" si="21">IF(R71="",0,IF(R71="2",1,0))</f>
        <v>0</v>
      </c>
      <c r="AA71" s="28">
        <f t="shared" ref="AA71:AA123" si="22">IF(C71="",0,IF(V71=1,1,2))</f>
        <v>0</v>
      </c>
      <c r="AB71" s="28">
        <f t="shared" ref="AB71:AB123" si="23">IF(C71="",0,1)</f>
        <v>0</v>
      </c>
      <c r="AC71" s="28">
        <f t="shared" ref="AC71:AC123" si="24">IF(C71="",0,IF(V71=1,3,2))</f>
        <v>0</v>
      </c>
    </row>
    <row r="72" spans="1:29" s="45" customFormat="1" ht="12" customHeight="1" x14ac:dyDescent="0.25">
      <c r="A72" s="17">
        <f t="shared" ref="A72:A123" si="25">+A71+1</f>
        <v>66</v>
      </c>
      <c r="B72" s="21"/>
      <c r="C72" s="22"/>
      <c r="D72" s="23"/>
      <c r="E72" s="23" t="str">
        <f t="shared" si="13"/>
        <v/>
      </c>
      <c r="F72" s="24"/>
      <c r="G72" s="25"/>
      <c r="H72" s="26"/>
      <c r="I72" s="22"/>
      <c r="J72" s="23"/>
      <c r="K72" s="23" t="str">
        <f t="shared" si="14"/>
        <v/>
      </c>
      <c r="L72" s="24"/>
      <c r="M72" s="25"/>
      <c r="N72" s="26"/>
      <c r="O72" s="21"/>
      <c r="P72" s="26"/>
      <c r="Q72" s="21"/>
      <c r="R72" s="24"/>
      <c r="S72" s="27"/>
      <c r="T72" s="28">
        <f t="shared" si="15"/>
        <v>0</v>
      </c>
      <c r="U72" s="28">
        <f t="shared" si="16"/>
        <v>0</v>
      </c>
      <c r="V72" s="28">
        <f t="shared" si="17"/>
        <v>0</v>
      </c>
      <c r="W72" s="28">
        <f t="shared" si="18"/>
        <v>0</v>
      </c>
      <c r="X72" s="28">
        <f t="shared" si="19"/>
        <v>0</v>
      </c>
      <c r="Y72" s="28">
        <f t="shared" si="20"/>
        <v>0</v>
      </c>
      <c r="Z72" s="28">
        <f t="shared" si="21"/>
        <v>0</v>
      </c>
      <c r="AA72" s="28">
        <f t="shared" si="22"/>
        <v>0</v>
      </c>
      <c r="AB72" s="28">
        <f t="shared" si="23"/>
        <v>0</v>
      </c>
      <c r="AC72" s="28">
        <f t="shared" si="24"/>
        <v>0</v>
      </c>
    </row>
    <row r="73" spans="1:29" ht="12" customHeight="1" x14ac:dyDescent="0.25">
      <c r="A73" s="17">
        <f t="shared" si="25"/>
        <v>67</v>
      </c>
      <c r="B73" s="21"/>
      <c r="C73" s="22"/>
      <c r="D73" s="23"/>
      <c r="E73" s="23" t="str">
        <f t="shared" si="13"/>
        <v/>
      </c>
      <c r="F73" s="24"/>
      <c r="G73" s="25"/>
      <c r="H73" s="26"/>
      <c r="I73" s="22"/>
      <c r="J73" s="23"/>
      <c r="K73" s="23" t="str">
        <f t="shared" si="14"/>
        <v/>
      </c>
      <c r="L73" s="24"/>
      <c r="M73" s="25"/>
      <c r="N73" s="26"/>
      <c r="O73" s="21"/>
      <c r="P73" s="26"/>
      <c r="Q73" s="21"/>
      <c r="R73" s="24"/>
      <c r="S73" s="27"/>
      <c r="T73" s="28">
        <f t="shared" si="15"/>
        <v>0</v>
      </c>
      <c r="U73" s="28">
        <f t="shared" si="16"/>
        <v>0</v>
      </c>
      <c r="V73" s="28">
        <f t="shared" si="17"/>
        <v>0</v>
      </c>
      <c r="W73" s="28">
        <f t="shared" si="18"/>
        <v>0</v>
      </c>
      <c r="X73" s="28">
        <f t="shared" si="19"/>
        <v>0</v>
      </c>
      <c r="Y73" s="28">
        <f t="shared" si="20"/>
        <v>0</v>
      </c>
      <c r="Z73" s="28">
        <f t="shared" si="21"/>
        <v>0</v>
      </c>
      <c r="AA73" s="28">
        <f t="shared" si="22"/>
        <v>0</v>
      </c>
      <c r="AB73" s="28">
        <f t="shared" si="23"/>
        <v>0</v>
      </c>
      <c r="AC73" s="28">
        <f t="shared" si="24"/>
        <v>0</v>
      </c>
    </row>
    <row r="74" spans="1:29" ht="12" customHeight="1" x14ac:dyDescent="0.25">
      <c r="A74" s="17">
        <f t="shared" si="25"/>
        <v>68</v>
      </c>
      <c r="B74" s="21"/>
      <c r="C74" s="22"/>
      <c r="D74" s="23"/>
      <c r="E74" s="23" t="str">
        <f t="shared" si="13"/>
        <v/>
      </c>
      <c r="F74" s="24"/>
      <c r="G74" s="25"/>
      <c r="H74" s="26"/>
      <c r="I74" s="22"/>
      <c r="J74" s="23"/>
      <c r="K74" s="23" t="str">
        <f t="shared" si="14"/>
        <v/>
      </c>
      <c r="L74" s="24"/>
      <c r="M74" s="25"/>
      <c r="N74" s="26"/>
      <c r="O74" s="21"/>
      <c r="P74" s="26"/>
      <c r="Q74" s="21"/>
      <c r="R74" s="24"/>
      <c r="S74" s="27"/>
      <c r="T74" s="28">
        <f t="shared" si="15"/>
        <v>0</v>
      </c>
      <c r="U74" s="28">
        <f t="shared" si="16"/>
        <v>0</v>
      </c>
      <c r="V74" s="28">
        <f t="shared" si="17"/>
        <v>0</v>
      </c>
      <c r="W74" s="28">
        <f t="shared" si="18"/>
        <v>0</v>
      </c>
      <c r="X74" s="28">
        <f t="shared" si="19"/>
        <v>0</v>
      </c>
      <c r="Y74" s="28">
        <f t="shared" si="20"/>
        <v>0</v>
      </c>
      <c r="Z74" s="28">
        <f t="shared" si="21"/>
        <v>0</v>
      </c>
      <c r="AA74" s="28">
        <f t="shared" si="22"/>
        <v>0</v>
      </c>
      <c r="AB74" s="28">
        <f t="shared" si="23"/>
        <v>0</v>
      </c>
      <c r="AC74" s="28">
        <f t="shared" si="24"/>
        <v>0</v>
      </c>
    </row>
    <row r="75" spans="1:29" ht="12" customHeight="1" x14ac:dyDescent="0.25">
      <c r="A75" s="17">
        <f t="shared" si="25"/>
        <v>69</v>
      </c>
      <c r="B75" s="21"/>
      <c r="C75" s="22"/>
      <c r="D75" s="23"/>
      <c r="E75" s="23" t="str">
        <f t="shared" si="13"/>
        <v/>
      </c>
      <c r="F75" s="24"/>
      <c r="G75" s="25"/>
      <c r="H75" s="26"/>
      <c r="I75" s="22"/>
      <c r="J75" s="23"/>
      <c r="K75" s="23" t="str">
        <f t="shared" si="14"/>
        <v/>
      </c>
      <c r="L75" s="24"/>
      <c r="M75" s="25"/>
      <c r="N75" s="26"/>
      <c r="O75" s="21"/>
      <c r="P75" s="26"/>
      <c r="Q75" s="21"/>
      <c r="R75" s="24"/>
      <c r="S75" s="27"/>
      <c r="T75" s="28">
        <f t="shared" si="15"/>
        <v>0</v>
      </c>
      <c r="U75" s="28">
        <f t="shared" si="16"/>
        <v>0</v>
      </c>
      <c r="V75" s="28">
        <f t="shared" si="17"/>
        <v>0</v>
      </c>
      <c r="W75" s="28">
        <f t="shared" si="18"/>
        <v>0</v>
      </c>
      <c r="X75" s="28">
        <f t="shared" si="19"/>
        <v>0</v>
      </c>
      <c r="Y75" s="28">
        <f t="shared" si="20"/>
        <v>0</v>
      </c>
      <c r="Z75" s="28">
        <f t="shared" si="21"/>
        <v>0</v>
      </c>
      <c r="AA75" s="28">
        <f t="shared" si="22"/>
        <v>0</v>
      </c>
      <c r="AB75" s="28">
        <f t="shared" si="23"/>
        <v>0</v>
      </c>
      <c r="AC75" s="28">
        <f t="shared" si="24"/>
        <v>0</v>
      </c>
    </row>
    <row r="76" spans="1:29" ht="12" customHeight="1" x14ac:dyDescent="0.25">
      <c r="A76" s="17">
        <f t="shared" si="25"/>
        <v>70</v>
      </c>
      <c r="B76" s="21"/>
      <c r="C76" s="22"/>
      <c r="D76" s="23"/>
      <c r="E76" s="23" t="str">
        <f t="shared" si="13"/>
        <v/>
      </c>
      <c r="F76" s="24"/>
      <c r="G76" s="25"/>
      <c r="H76" s="26"/>
      <c r="I76" s="22"/>
      <c r="J76" s="23"/>
      <c r="K76" s="23" t="str">
        <f t="shared" si="14"/>
        <v/>
      </c>
      <c r="L76" s="24"/>
      <c r="M76" s="25"/>
      <c r="N76" s="26"/>
      <c r="O76" s="21"/>
      <c r="P76" s="26"/>
      <c r="Q76" s="21"/>
      <c r="R76" s="24"/>
      <c r="S76" s="27"/>
      <c r="T76" s="28">
        <f t="shared" si="15"/>
        <v>0</v>
      </c>
      <c r="U76" s="28">
        <f t="shared" si="16"/>
        <v>0</v>
      </c>
      <c r="V76" s="28">
        <f t="shared" si="17"/>
        <v>0</v>
      </c>
      <c r="W76" s="28">
        <f t="shared" si="18"/>
        <v>0</v>
      </c>
      <c r="X76" s="28">
        <f t="shared" si="19"/>
        <v>0</v>
      </c>
      <c r="Y76" s="28">
        <f t="shared" si="20"/>
        <v>0</v>
      </c>
      <c r="Z76" s="28">
        <f t="shared" si="21"/>
        <v>0</v>
      </c>
      <c r="AA76" s="28">
        <f t="shared" si="22"/>
        <v>0</v>
      </c>
      <c r="AB76" s="28">
        <f t="shared" si="23"/>
        <v>0</v>
      </c>
      <c r="AC76" s="28">
        <f t="shared" si="24"/>
        <v>0</v>
      </c>
    </row>
    <row r="77" spans="1:29" ht="12" customHeight="1" x14ac:dyDescent="0.25">
      <c r="A77" s="17">
        <f t="shared" si="25"/>
        <v>71</v>
      </c>
      <c r="B77" s="21"/>
      <c r="C77" s="22"/>
      <c r="D77" s="23"/>
      <c r="E77" s="23" t="str">
        <f t="shared" si="13"/>
        <v/>
      </c>
      <c r="F77" s="24"/>
      <c r="G77" s="25"/>
      <c r="H77" s="26"/>
      <c r="I77" s="22"/>
      <c r="J77" s="23"/>
      <c r="K77" s="23" t="str">
        <f t="shared" si="14"/>
        <v/>
      </c>
      <c r="L77" s="24"/>
      <c r="M77" s="25"/>
      <c r="N77" s="26"/>
      <c r="O77" s="21"/>
      <c r="P77" s="26"/>
      <c r="Q77" s="21"/>
      <c r="R77" s="24"/>
      <c r="S77" s="27"/>
      <c r="T77" s="28">
        <f t="shared" si="15"/>
        <v>0</v>
      </c>
      <c r="U77" s="28">
        <f t="shared" si="16"/>
        <v>0</v>
      </c>
      <c r="V77" s="28">
        <f t="shared" si="17"/>
        <v>0</v>
      </c>
      <c r="W77" s="28">
        <f t="shared" si="18"/>
        <v>0</v>
      </c>
      <c r="X77" s="28">
        <f t="shared" si="19"/>
        <v>0</v>
      </c>
      <c r="Y77" s="28">
        <f t="shared" si="20"/>
        <v>0</v>
      </c>
      <c r="Z77" s="28">
        <f t="shared" si="21"/>
        <v>0</v>
      </c>
      <c r="AA77" s="28">
        <f t="shared" si="22"/>
        <v>0</v>
      </c>
      <c r="AB77" s="28">
        <f t="shared" si="23"/>
        <v>0</v>
      </c>
      <c r="AC77" s="28">
        <f t="shared" si="24"/>
        <v>0</v>
      </c>
    </row>
    <row r="78" spans="1:29" ht="12" customHeight="1" x14ac:dyDescent="0.25">
      <c r="A78" s="17">
        <f t="shared" si="25"/>
        <v>72</v>
      </c>
      <c r="B78" s="21"/>
      <c r="C78" s="22"/>
      <c r="D78" s="23"/>
      <c r="E78" s="23" t="str">
        <f t="shared" si="13"/>
        <v/>
      </c>
      <c r="F78" s="24"/>
      <c r="G78" s="25"/>
      <c r="H78" s="26"/>
      <c r="I78" s="22"/>
      <c r="J78" s="23"/>
      <c r="K78" s="23" t="str">
        <f t="shared" si="14"/>
        <v/>
      </c>
      <c r="L78" s="24"/>
      <c r="M78" s="25"/>
      <c r="N78" s="26"/>
      <c r="O78" s="21"/>
      <c r="P78" s="26"/>
      <c r="Q78" s="21"/>
      <c r="R78" s="24"/>
      <c r="S78" s="27"/>
      <c r="T78" s="28">
        <f t="shared" si="15"/>
        <v>0</v>
      </c>
      <c r="U78" s="28">
        <f t="shared" si="16"/>
        <v>0</v>
      </c>
      <c r="V78" s="28">
        <f t="shared" si="17"/>
        <v>0</v>
      </c>
      <c r="W78" s="28">
        <f t="shared" si="18"/>
        <v>0</v>
      </c>
      <c r="X78" s="28">
        <f t="shared" si="19"/>
        <v>0</v>
      </c>
      <c r="Y78" s="28">
        <f t="shared" si="20"/>
        <v>0</v>
      </c>
      <c r="Z78" s="28">
        <f t="shared" si="21"/>
        <v>0</v>
      </c>
      <c r="AA78" s="28">
        <f t="shared" si="22"/>
        <v>0</v>
      </c>
      <c r="AB78" s="28">
        <f t="shared" si="23"/>
        <v>0</v>
      </c>
      <c r="AC78" s="28">
        <f t="shared" si="24"/>
        <v>0</v>
      </c>
    </row>
    <row r="79" spans="1:29" ht="12" customHeight="1" x14ac:dyDescent="0.25">
      <c r="A79" s="17">
        <f t="shared" si="25"/>
        <v>73</v>
      </c>
      <c r="B79" s="21"/>
      <c r="C79" s="22"/>
      <c r="D79" s="23"/>
      <c r="E79" s="23" t="str">
        <f t="shared" ref="E79:E123" si="26">IF(DATE(YEAR(D79),MONTH(D79),DAY(D79))&gt;DATE(YEAR($AJ$14),MONTH($AJ$14),DAY($AJ$14)),"J","")</f>
        <v/>
      </c>
      <c r="F79" s="24"/>
      <c r="G79" s="25"/>
      <c r="H79" s="26"/>
      <c r="I79" s="22"/>
      <c r="J79" s="23"/>
      <c r="K79" s="23" t="str">
        <f t="shared" si="14"/>
        <v/>
      </c>
      <c r="L79" s="24"/>
      <c r="M79" s="25"/>
      <c r="N79" s="26"/>
      <c r="O79" s="21"/>
      <c r="P79" s="26"/>
      <c r="Q79" s="21"/>
      <c r="R79" s="24"/>
      <c r="S79" s="27"/>
      <c r="T79" s="28">
        <f t="shared" si="15"/>
        <v>0</v>
      </c>
      <c r="U79" s="28">
        <f t="shared" si="16"/>
        <v>0</v>
      </c>
      <c r="V79" s="28">
        <f t="shared" si="17"/>
        <v>0</v>
      </c>
      <c r="W79" s="28">
        <f t="shared" si="18"/>
        <v>0</v>
      </c>
      <c r="X79" s="28">
        <f t="shared" si="19"/>
        <v>0</v>
      </c>
      <c r="Y79" s="28">
        <f t="shared" si="20"/>
        <v>0</v>
      </c>
      <c r="Z79" s="28">
        <f t="shared" si="21"/>
        <v>0</v>
      </c>
      <c r="AA79" s="28">
        <f t="shared" si="22"/>
        <v>0</v>
      </c>
      <c r="AB79" s="28">
        <f t="shared" si="23"/>
        <v>0</v>
      </c>
      <c r="AC79" s="28">
        <f t="shared" si="24"/>
        <v>0</v>
      </c>
    </row>
    <row r="80" spans="1:29" ht="12" customHeight="1" x14ac:dyDescent="0.25">
      <c r="A80" s="17">
        <f t="shared" si="25"/>
        <v>74</v>
      </c>
      <c r="B80" s="21"/>
      <c r="C80" s="22"/>
      <c r="D80" s="23"/>
      <c r="E80" s="23" t="str">
        <f t="shared" si="26"/>
        <v/>
      </c>
      <c r="F80" s="24"/>
      <c r="G80" s="25"/>
      <c r="H80" s="26"/>
      <c r="I80" s="22"/>
      <c r="J80" s="23"/>
      <c r="K80" s="23" t="str">
        <f t="shared" si="14"/>
        <v/>
      </c>
      <c r="L80" s="24"/>
      <c r="M80" s="25"/>
      <c r="N80" s="26"/>
      <c r="O80" s="21"/>
      <c r="P80" s="26"/>
      <c r="Q80" s="21"/>
      <c r="R80" s="24"/>
      <c r="S80" s="27"/>
      <c r="T80" s="28">
        <f t="shared" si="15"/>
        <v>0</v>
      </c>
      <c r="U80" s="28">
        <f t="shared" si="16"/>
        <v>0</v>
      </c>
      <c r="V80" s="28">
        <f t="shared" si="17"/>
        <v>0</v>
      </c>
      <c r="W80" s="28">
        <f t="shared" si="18"/>
        <v>0</v>
      </c>
      <c r="X80" s="28">
        <f t="shared" si="19"/>
        <v>0</v>
      </c>
      <c r="Y80" s="28">
        <f t="shared" si="20"/>
        <v>0</v>
      </c>
      <c r="Z80" s="28">
        <f t="shared" si="21"/>
        <v>0</v>
      </c>
      <c r="AA80" s="28">
        <f t="shared" si="22"/>
        <v>0</v>
      </c>
      <c r="AB80" s="28">
        <f t="shared" si="23"/>
        <v>0</v>
      </c>
      <c r="AC80" s="28">
        <f t="shared" si="24"/>
        <v>0</v>
      </c>
    </row>
    <row r="81" spans="1:29" ht="12" customHeight="1" x14ac:dyDescent="0.25">
      <c r="A81" s="17">
        <f t="shared" si="25"/>
        <v>75</v>
      </c>
      <c r="B81" s="21"/>
      <c r="C81" s="22"/>
      <c r="D81" s="23"/>
      <c r="E81" s="23" t="str">
        <f t="shared" si="26"/>
        <v/>
      </c>
      <c r="F81" s="24"/>
      <c r="G81" s="25"/>
      <c r="H81" s="26"/>
      <c r="I81" s="22"/>
      <c r="J81" s="23"/>
      <c r="K81" s="23" t="str">
        <f t="shared" si="14"/>
        <v/>
      </c>
      <c r="L81" s="24"/>
      <c r="M81" s="25"/>
      <c r="N81" s="26"/>
      <c r="O81" s="21"/>
      <c r="P81" s="26"/>
      <c r="Q81" s="21"/>
      <c r="R81" s="24"/>
      <c r="S81" s="27"/>
      <c r="T81" s="28">
        <f t="shared" si="15"/>
        <v>0</v>
      </c>
      <c r="U81" s="28">
        <f t="shared" si="16"/>
        <v>0</v>
      </c>
      <c r="V81" s="28">
        <f t="shared" si="17"/>
        <v>0</v>
      </c>
      <c r="W81" s="28">
        <f t="shared" si="18"/>
        <v>0</v>
      </c>
      <c r="X81" s="28">
        <f t="shared" si="19"/>
        <v>0</v>
      </c>
      <c r="Y81" s="28">
        <f t="shared" si="20"/>
        <v>0</v>
      </c>
      <c r="Z81" s="28">
        <f t="shared" si="21"/>
        <v>0</v>
      </c>
      <c r="AA81" s="28">
        <f t="shared" si="22"/>
        <v>0</v>
      </c>
      <c r="AB81" s="28">
        <f t="shared" si="23"/>
        <v>0</v>
      </c>
      <c r="AC81" s="28">
        <f t="shared" si="24"/>
        <v>0</v>
      </c>
    </row>
    <row r="82" spans="1:29" ht="12" customHeight="1" x14ac:dyDescent="0.25">
      <c r="A82" s="17">
        <f t="shared" si="25"/>
        <v>76</v>
      </c>
      <c r="B82" s="21"/>
      <c r="C82" s="22"/>
      <c r="D82" s="23"/>
      <c r="E82" s="23" t="str">
        <f t="shared" si="26"/>
        <v/>
      </c>
      <c r="F82" s="24"/>
      <c r="G82" s="25"/>
      <c r="H82" s="26"/>
      <c r="I82" s="22"/>
      <c r="J82" s="23"/>
      <c r="K82" s="23" t="str">
        <f t="shared" si="14"/>
        <v/>
      </c>
      <c r="L82" s="24"/>
      <c r="M82" s="25"/>
      <c r="N82" s="26"/>
      <c r="O82" s="21"/>
      <c r="P82" s="26"/>
      <c r="Q82" s="21"/>
      <c r="R82" s="24"/>
      <c r="S82" s="27"/>
      <c r="T82" s="28">
        <f t="shared" si="15"/>
        <v>0</v>
      </c>
      <c r="U82" s="28">
        <f t="shared" si="16"/>
        <v>0</v>
      </c>
      <c r="V82" s="28">
        <f t="shared" si="17"/>
        <v>0</v>
      </c>
      <c r="W82" s="28">
        <f t="shared" si="18"/>
        <v>0</v>
      </c>
      <c r="X82" s="28">
        <f t="shared" si="19"/>
        <v>0</v>
      </c>
      <c r="Y82" s="28">
        <f t="shared" si="20"/>
        <v>0</v>
      </c>
      <c r="Z82" s="28">
        <f t="shared" si="21"/>
        <v>0</v>
      </c>
      <c r="AA82" s="28">
        <f t="shared" si="22"/>
        <v>0</v>
      </c>
      <c r="AB82" s="28">
        <f t="shared" si="23"/>
        <v>0</v>
      </c>
      <c r="AC82" s="28">
        <f t="shared" si="24"/>
        <v>0</v>
      </c>
    </row>
    <row r="83" spans="1:29" ht="12" customHeight="1" x14ac:dyDescent="0.25">
      <c r="A83" s="17">
        <f t="shared" si="25"/>
        <v>77</v>
      </c>
      <c r="B83" s="21"/>
      <c r="C83" s="22"/>
      <c r="D83" s="23"/>
      <c r="E83" s="23" t="str">
        <f t="shared" si="26"/>
        <v/>
      </c>
      <c r="F83" s="24"/>
      <c r="G83" s="25"/>
      <c r="H83" s="26"/>
      <c r="I83" s="22"/>
      <c r="J83" s="23"/>
      <c r="K83" s="23" t="str">
        <f t="shared" si="14"/>
        <v/>
      </c>
      <c r="L83" s="24"/>
      <c r="M83" s="25"/>
      <c r="N83" s="26"/>
      <c r="O83" s="21"/>
      <c r="P83" s="26"/>
      <c r="Q83" s="21"/>
      <c r="R83" s="24"/>
      <c r="S83" s="27"/>
      <c r="T83" s="28">
        <f t="shared" si="15"/>
        <v>0</v>
      </c>
      <c r="U83" s="28">
        <f t="shared" si="16"/>
        <v>0</v>
      </c>
      <c r="V83" s="28">
        <f t="shared" si="17"/>
        <v>0</v>
      </c>
      <c r="W83" s="28">
        <f t="shared" si="18"/>
        <v>0</v>
      </c>
      <c r="X83" s="28">
        <f t="shared" si="19"/>
        <v>0</v>
      </c>
      <c r="Y83" s="28">
        <f t="shared" si="20"/>
        <v>0</v>
      </c>
      <c r="Z83" s="28">
        <f t="shared" si="21"/>
        <v>0</v>
      </c>
      <c r="AA83" s="28">
        <f t="shared" si="22"/>
        <v>0</v>
      </c>
      <c r="AB83" s="28">
        <f t="shared" si="23"/>
        <v>0</v>
      </c>
      <c r="AC83" s="28">
        <f t="shared" si="24"/>
        <v>0</v>
      </c>
    </row>
    <row r="84" spans="1:29" ht="12" customHeight="1" x14ac:dyDescent="0.25">
      <c r="A84" s="17">
        <f t="shared" si="25"/>
        <v>78</v>
      </c>
      <c r="B84" s="21"/>
      <c r="C84" s="22"/>
      <c r="D84" s="23"/>
      <c r="E84" s="23" t="str">
        <f t="shared" si="26"/>
        <v/>
      </c>
      <c r="F84" s="24"/>
      <c r="G84" s="25"/>
      <c r="H84" s="26"/>
      <c r="I84" s="22"/>
      <c r="J84" s="23"/>
      <c r="K84" s="23" t="str">
        <f t="shared" si="14"/>
        <v/>
      </c>
      <c r="L84" s="24"/>
      <c r="M84" s="25"/>
      <c r="N84" s="26"/>
      <c r="O84" s="21"/>
      <c r="P84" s="26"/>
      <c r="Q84" s="21"/>
      <c r="R84" s="24"/>
      <c r="S84" s="27"/>
      <c r="T84" s="28">
        <f t="shared" si="15"/>
        <v>0</v>
      </c>
      <c r="U84" s="28">
        <f t="shared" si="16"/>
        <v>0</v>
      </c>
      <c r="V84" s="28">
        <f t="shared" si="17"/>
        <v>0</v>
      </c>
      <c r="W84" s="28">
        <f t="shared" si="18"/>
        <v>0</v>
      </c>
      <c r="X84" s="28">
        <f t="shared" si="19"/>
        <v>0</v>
      </c>
      <c r="Y84" s="28">
        <f t="shared" si="20"/>
        <v>0</v>
      </c>
      <c r="Z84" s="28">
        <f t="shared" si="21"/>
        <v>0</v>
      </c>
      <c r="AA84" s="28">
        <f t="shared" si="22"/>
        <v>0</v>
      </c>
      <c r="AB84" s="28">
        <f t="shared" si="23"/>
        <v>0</v>
      </c>
      <c r="AC84" s="28">
        <f t="shared" si="24"/>
        <v>0</v>
      </c>
    </row>
    <row r="85" spans="1:29" ht="12" customHeight="1" x14ac:dyDescent="0.25">
      <c r="A85" s="17">
        <f t="shared" si="25"/>
        <v>79</v>
      </c>
      <c r="B85" s="21"/>
      <c r="C85" s="22"/>
      <c r="D85" s="23"/>
      <c r="E85" s="23" t="str">
        <f t="shared" si="26"/>
        <v/>
      </c>
      <c r="F85" s="24"/>
      <c r="G85" s="25"/>
      <c r="H85" s="26"/>
      <c r="I85" s="22"/>
      <c r="J85" s="23"/>
      <c r="K85" s="23" t="str">
        <f t="shared" si="14"/>
        <v/>
      </c>
      <c r="L85" s="24"/>
      <c r="M85" s="25"/>
      <c r="N85" s="26"/>
      <c r="O85" s="21"/>
      <c r="P85" s="26"/>
      <c r="Q85" s="21"/>
      <c r="R85" s="24"/>
      <c r="S85" s="27"/>
      <c r="T85" s="28">
        <f t="shared" si="15"/>
        <v>0</v>
      </c>
      <c r="U85" s="28">
        <f t="shared" si="16"/>
        <v>0</v>
      </c>
      <c r="V85" s="28">
        <f t="shared" si="17"/>
        <v>0</v>
      </c>
      <c r="W85" s="28">
        <f t="shared" si="18"/>
        <v>0</v>
      </c>
      <c r="X85" s="28">
        <f t="shared" si="19"/>
        <v>0</v>
      </c>
      <c r="Y85" s="28">
        <f t="shared" si="20"/>
        <v>0</v>
      </c>
      <c r="Z85" s="28">
        <f t="shared" si="21"/>
        <v>0</v>
      </c>
      <c r="AA85" s="28">
        <f t="shared" si="22"/>
        <v>0</v>
      </c>
      <c r="AB85" s="28">
        <f t="shared" si="23"/>
        <v>0</v>
      </c>
      <c r="AC85" s="28">
        <f t="shared" si="24"/>
        <v>0</v>
      </c>
    </row>
    <row r="86" spans="1:29" ht="12" customHeight="1" x14ac:dyDescent="0.25">
      <c r="A86" s="17">
        <f t="shared" si="25"/>
        <v>80</v>
      </c>
      <c r="B86" s="21"/>
      <c r="C86" s="22"/>
      <c r="D86" s="23"/>
      <c r="E86" s="23" t="str">
        <f t="shared" si="26"/>
        <v/>
      </c>
      <c r="F86" s="24"/>
      <c r="G86" s="25"/>
      <c r="H86" s="26"/>
      <c r="I86" s="22"/>
      <c r="J86" s="23"/>
      <c r="K86" s="23" t="str">
        <f t="shared" si="14"/>
        <v/>
      </c>
      <c r="L86" s="24"/>
      <c r="M86" s="25"/>
      <c r="N86" s="26"/>
      <c r="O86" s="21"/>
      <c r="P86" s="26"/>
      <c r="Q86" s="21"/>
      <c r="R86" s="24"/>
      <c r="S86" s="27"/>
      <c r="T86" s="28">
        <f t="shared" si="15"/>
        <v>0</v>
      </c>
      <c r="U86" s="28">
        <f t="shared" si="16"/>
        <v>0</v>
      </c>
      <c r="V86" s="28">
        <f t="shared" si="17"/>
        <v>0</v>
      </c>
      <c r="W86" s="28">
        <f t="shared" si="18"/>
        <v>0</v>
      </c>
      <c r="X86" s="28">
        <f t="shared" si="19"/>
        <v>0</v>
      </c>
      <c r="Y86" s="28">
        <f t="shared" si="20"/>
        <v>0</v>
      </c>
      <c r="Z86" s="28">
        <f t="shared" si="21"/>
        <v>0</v>
      </c>
      <c r="AA86" s="28">
        <f t="shared" si="22"/>
        <v>0</v>
      </c>
      <c r="AB86" s="28">
        <f t="shared" si="23"/>
        <v>0</v>
      </c>
      <c r="AC86" s="28">
        <f t="shared" si="24"/>
        <v>0</v>
      </c>
    </row>
    <row r="87" spans="1:29" ht="12" customHeight="1" x14ac:dyDescent="0.25">
      <c r="A87" s="17">
        <f t="shared" si="25"/>
        <v>81</v>
      </c>
      <c r="B87" s="21"/>
      <c r="C87" s="22"/>
      <c r="D87" s="23"/>
      <c r="E87" s="23" t="str">
        <f t="shared" si="26"/>
        <v/>
      </c>
      <c r="F87" s="24"/>
      <c r="G87" s="25"/>
      <c r="H87" s="26"/>
      <c r="I87" s="22"/>
      <c r="J87" s="23"/>
      <c r="K87" s="23" t="str">
        <f t="shared" si="14"/>
        <v/>
      </c>
      <c r="L87" s="24"/>
      <c r="M87" s="25"/>
      <c r="N87" s="26"/>
      <c r="O87" s="21"/>
      <c r="P87" s="26"/>
      <c r="Q87" s="21"/>
      <c r="R87" s="24"/>
      <c r="S87" s="27"/>
      <c r="T87" s="28">
        <f t="shared" si="15"/>
        <v>0</v>
      </c>
      <c r="U87" s="28">
        <f t="shared" si="16"/>
        <v>0</v>
      </c>
      <c r="V87" s="28">
        <f t="shared" si="17"/>
        <v>0</v>
      </c>
      <c r="W87" s="28">
        <f t="shared" si="18"/>
        <v>0</v>
      </c>
      <c r="X87" s="28">
        <f t="shared" si="19"/>
        <v>0</v>
      </c>
      <c r="Y87" s="28">
        <f t="shared" si="20"/>
        <v>0</v>
      </c>
      <c r="Z87" s="28">
        <f t="shared" si="21"/>
        <v>0</v>
      </c>
      <c r="AA87" s="28">
        <f t="shared" si="22"/>
        <v>0</v>
      </c>
      <c r="AB87" s="28">
        <f t="shared" si="23"/>
        <v>0</v>
      </c>
      <c r="AC87" s="28">
        <f t="shared" si="24"/>
        <v>0</v>
      </c>
    </row>
    <row r="88" spans="1:29" ht="12" customHeight="1" x14ac:dyDescent="0.25">
      <c r="A88" s="17">
        <f t="shared" si="25"/>
        <v>82</v>
      </c>
      <c r="B88" s="21"/>
      <c r="C88" s="22"/>
      <c r="D88" s="23"/>
      <c r="E88" s="23" t="str">
        <f t="shared" si="26"/>
        <v/>
      </c>
      <c r="F88" s="24"/>
      <c r="G88" s="25"/>
      <c r="H88" s="26"/>
      <c r="I88" s="22"/>
      <c r="J88" s="23"/>
      <c r="K88" s="23" t="str">
        <f t="shared" si="14"/>
        <v/>
      </c>
      <c r="L88" s="24"/>
      <c r="M88" s="25"/>
      <c r="N88" s="26"/>
      <c r="O88" s="21"/>
      <c r="P88" s="26"/>
      <c r="Q88" s="21"/>
      <c r="R88" s="24"/>
      <c r="S88" s="27"/>
      <c r="T88" s="28">
        <f t="shared" si="15"/>
        <v>0</v>
      </c>
      <c r="U88" s="28">
        <f t="shared" si="16"/>
        <v>0</v>
      </c>
      <c r="V88" s="28">
        <f t="shared" si="17"/>
        <v>0</v>
      </c>
      <c r="W88" s="28">
        <f t="shared" si="18"/>
        <v>0</v>
      </c>
      <c r="X88" s="28">
        <f t="shared" si="19"/>
        <v>0</v>
      </c>
      <c r="Y88" s="28">
        <f t="shared" si="20"/>
        <v>0</v>
      </c>
      <c r="Z88" s="28">
        <f t="shared" si="21"/>
        <v>0</v>
      </c>
      <c r="AA88" s="28">
        <f t="shared" si="22"/>
        <v>0</v>
      </c>
      <c r="AB88" s="28">
        <f t="shared" si="23"/>
        <v>0</v>
      </c>
      <c r="AC88" s="28">
        <f t="shared" si="24"/>
        <v>0</v>
      </c>
    </row>
    <row r="89" spans="1:29" ht="12" customHeight="1" x14ac:dyDescent="0.25">
      <c r="A89" s="17">
        <f t="shared" si="25"/>
        <v>83</v>
      </c>
      <c r="B89" s="21"/>
      <c r="C89" s="22"/>
      <c r="D89" s="23"/>
      <c r="E89" s="23" t="str">
        <f t="shared" si="26"/>
        <v/>
      </c>
      <c r="F89" s="24"/>
      <c r="G89" s="25"/>
      <c r="H89" s="26"/>
      <c r="I89" s="22"/>
      <c r="J89" s="23"/>
      <c r="K89" s="23" t="str">
        <f t="shared" si="14"/>
        <v/>
      </c>
      <c r="L89" s="24"/>
      <c r="M89" s="25"/>
      <c r="N89" s="26"/>
      <c r="O89" s="21"/>
      <c r="P89" s="26"/>
      <c r="Q89" s="21"/>
      <c r="R89" s="24"/>
      <c r="S89" s="27"/>
      <c r="T89" s="28">
        <f t="shared" si="15"/>
        <v>0</v>
      </c>
      <c r="U89" s="28">
        <f t="shared" si="16"/>
        <v>0</v>
      </c>
      <c r="V89" s="28">
        <f t="shared" si="17"/>
        <v>0</v>
      </c>
      <c r="W89" s="28">
        <f t="shared" si="18"/>
        <v>0</v>
      </c>
      <c r="X89" s="28">
        <f t="shared" si="19"/>
        <v>0</v>
      </c>
      <c r="Y89" s="28">
        <f t="shared" si="20"/>
        <v>0</v>
      </c>
      <c r="Z89" s="28">
        <f t="shared" si="21"/>
        <v>0</v>
      </c>
      <c r="AA89" s="28">
        <f t="shared" si="22"/>
        <v>0</v>
      </c>
      <c r="AB89" s="28">
        <f t="shared" si="23"/>
        <v>0</v>
      </c>
      <c r="AC89" s="28">
        <f t="shared" si="24"/>
        <v>0</v>
      </c>
    </row>
    <row r="90" spans="1:29" ht="12" customHeight="1" x14ac:dyDescent="0.25">
      <c r="A90" s="17">
        <f t="shared" si="25"/>
        <v>84</v>
      </c>
      <c r="B90" s="21"/>
      <c r="C90" s="22"/>
      <c r="D90" s="23"/>
      <c r="E90" s="23" t="str">
        <f t="shared" si="26"/>
        <v/>
      </c>
      <c r="F90" s="24"/>
      <c r="G90" s="25"/>
      <c r="H90" s="26"/>
      <c r="I90" s="22"/>
      <c r="J90" s="23"/>
      <c r="K90" s="23" t="str">
        <f t="shared" si="14"/>
        <v/>
      </c>
      <c r="L90" s="24"/>
      <c r="M90" s="25"/>
      <c r="N90" s="26"/>
      <c r="O90" s="21"/>
      <c r="P90" s="26"/>
      <c r="Q90" s="21"/>
      <c r="R90" s="24"/>
      <c r="S90" s="27"/>
      <c r="T90" s="28">
        <f t="shared" si="15"/>
        <v>0</v>
      </c>
      <c r="U90" s="28">
        <f t="shared" si="16"/>
        <v>0</v>
      </c>
      <c r="V90" s="28">
        <f t="shared" si="17"/>
        <v>0</v>
      </c>
      <c r="W90" s="28">
        <f t="shared" si="18"/>
        <v>0</v>
      </c>
      <c r="X90" s="28">
        <f t="shared" si="19"/>
        <v>0</v>
      </c>
      <c r="Y90" s="28">
        <f t="shared" si="20"/>
        <v>0</v>
      </c>
      <c r="Z90" s="28">
        <f t="shared" si="21"/>
        <v>0</v>
      </c>
      <c r="AA90" s="28">
        <f t="shared" si="22"/>
        <v>0</v>
      </c>
      <c r="AB90" s="28">
        <f t="shared" si="23"/>
        <v>0</v>
      </c>
      <c r="AC90" s="28">
        <f t="shared" si="24"/>
        <v>0</v>
      </c>
    </row>
    <row r="91" spans="1:29" ht="12" customHeight="1" x14ac:dyDescent="0.25">
      <c r="A91" s="17">
        <f t="shared" si="25"/>
        <v>85</v>
      </c>
      <c r="B91" s="21"/>
      <c r="C91" s="22"/>
      <c r="D91" s="23"/>
      <c r="E91" s="23" t="str">
        <f t="shared" si="26"/>
        <v/>
      </c>
      <c r="F91" s="24"/>
      <c r="G91" s="25"/>
      <c r="H91" s="26"/>
      <c r="I91" s="22"/>
      <c r="J91" s="23"/>
      <c r="K91" s="23" t="str">
        <f t="shared" si="14"/>
        <v/>
      </c>
      <c r="L91" s="24"/>
      <c r="M91" s="25"/>
      <c r="N91" s="26"/>
      <c r="O91" s="21"/>
      <c r="P91" s="26"/>
      <c r="Q91" s="21"/>
      <c r="R91" s="24"/>
      <c r="S91" s="27"/>
      <c r="T91" s="28">
        <f t="shared" si="15"/>
        <v>0</v>
      </c>
      <c r="U91" s="28">
        <f t="shared" si="16"/>
        <v>0</v>
      </c>
      <c r="V91" s="28">
        <f t="shared" si="17"/>
        <v>0</v>
      </c>
      <c r="W91" s="28">
        <f t="shared" si="18"/>
        <v>0</v>
      </c>
      <c r="X91" s="28">
        <f t="shared" si="19"/>
        <v>0</v>
      </c>
      <c r="Y91" s="28">
        <f t="shared" si="20"/>
        <v>0</v>
      </c>
      <c r="Z91" s="28">
        <f t="shared" si="21"/>
        <v>0</v>
      </c>
      <c r="AA91" s="28">
        <f t="shared" si="22"/>
        <v>0</v>
      </c>
      <c r="AB91" s="28">
        <f t="shared" si="23"/>
        <v>0</v>
      </c>
      <c r="AC91" s="28">
        <f t="shared" si="24"/>
        <v>0</v>
      </c>
    </row>
    <row r="92" spans="1:29" ht="12" customHeight="1" x14ac:dyDescent="0.25">
      <c r="A92" s="17">
        <f t="shared" si="25"/>
        <v>86</v>
      </c>
      <c r="B92" s="21"/>
      <c r="C92" s="22"/>
      <c r="D92" s="23"/>
      <c r="E92" s="23" t="str">
        <f t="shared" si="26"/>
        <v/>
      </c>
      <c r="F92" s="24"/>
      <c r="G92" s="25"/>
      <c r="H92" s="26"/>
      <c r="I92" s="22"/>
      <c r="J92" s="23"/>
      <c r="K92" s="23" t="str">
        <f t="shared" si="14"/>
        <v/>
      </c>
      <c r="L92" s="24"/>
      <c r="M92" s="25"/>
      <c r="N92" s="26"/>
      <c r="O92" s="21"/>
      <c r="P92" s="26"/>
      <c r="Q92" s="21"/>
      <c r="R92" s="24"/>
      <c r="S92" s="27"/>
      <c r="T92" s="28">
        <f t="shared" si="15"/>
        <v>0</v>
      </c>
      <c r="U92" s="28">
        <f t="shared" si="16"/>
        <v>0</v>
      </c>
      <c r="V92" s="28">
        <f t="shared" si="17"/>
        <v>0</v>
      </c>
      <c r="W92" s="28">
        <f t="shared" si="18"/>
        <v>0</v>
      </c>
      <c r="X92" s="28">
        <f t="shared" si="19"/>
        <v>0</v>
      </c>
      <c r="Y92" s="28">
        <f t="shared" si="20"/>
        <v>0</v>
      </c>
      <c r="Z92" s="28">
        <f t="shared" si="21"/>
        <v>0</v>
      </c>
      <c r="AA92" s="28">
        <f t="shared" si="22"/>
        <v>0</v>
      </c>
      <c r="AB92" s="28">
        <f t="shared" si="23"/>
        <v>0</v>
      </c>
      <c r="AC92" s="28">
        <f t="shared" si="24"/>
        <v>0</v>
      </c>
    </row>
    <row r="93" spans="1:29" ht="12" customHeight="1" x14ac:dyDescent="0.25">
      <c r="A93" s="17">
        <f t="shared" si="25"/>
        <v>87</v>
      </c>
      <c r="B93" s="21"/>
      <c r="C93" s="22"/>
      <c r="D93" s="23"/>
      <c r="E93" s="23" t="str">
        <f t="shared" si="26"/>
        <v/>
      </c>
      <c r="F93" s="24"/>
      <c r="G93" s="25"/>
      <c r="H93" s="26"/>
      <c r="I93" s="22"/>
      <c r="J93" s="23"/>
      <c r="K93" s="23" t="str">
        <f t="shared" si="14"/>
        <v/>
      </c>
      <c r="L93" s="24"/>
      <c r="M93" s="25"/>
      <c r="N93" s="26"/>
      <c r="O93" s="21"/>
      <c r="P93" s="26"/>
      <c r="Q93" s="21"/>
      <c r="R93" s="24"/>
      <c r="S93" s="27"/>
      <c r="T93" s="28">
        <f t="shared" si="15"/>
        <v>0</v>
      </c>
      <c r="U93" s="28">
        <f t="shared" si="16"/>
        <v>0</v>
      </c>
      <c r="V93" s="28">
        <f t="shared" si="17"/>
        <v>0</v>
      </c>
      <c r="W93" s="28">
        <f t="shared" si="18"/>
        <v>0</v>
      </c>
      <c r="X93" s="28">
        <f t="shared" si="19"/>
        <v>0</v>
      </c>
      <c r="Y93" s="28">
        <f t="shared" si="20"/>
        <v>0</v>
      </c>
      <c r="Z93" s="28">
        <f t="shared" si="21"/>
        <v>0</v>
      </c>
      <c r="AA93" s="28">
        <f t="shared" si="22"/>
        <v>0</v>
      </c>
      <c r="AB93" s="28">
        <f t="shared" si="23"/>
        <v>0</v>
      </c>
      <c r="AC93" s="28">
        <f t="shared" si="24"/>
        <v>0</v>
      </c>
    </row>
    <row r="94" spans="1:29" ht="12" customHeight="1" x14ac:dyDescent="0.25">
      <c r="A94" s="17">
        <f t="shared" si="25"/>
        <v>88</v>
      </c>
      <c r="B94" s="21"/>
      <c r="C94" s="22"/>
      <c r="D94" s="23"/>
      <c r="E94" s="23" t="str">
        <f t="shared" si="26"/>
        <v/>
      </c>
      <c r="F94" s="24"/>
      <c r="G94" s="25"/>
      <c r="H94" s="26"/>
      <c r="I94" s="22"/>
      <c r="J94" s="23"/>
      <c r="K94" s="23" t="str">
        <f t="shared" si="14"/>
        <v/>
      </c>
      <c r="L94" s="24"/>
      <c r="M94" s="25"/>
      <c r="N94" s="26"/>
      <c r="O94" s="21"/>
      <c r="P94" s="26"/>
      <c r="Q94" s="21"/>
      <c r="R94" s="24"/>
      <c r="S94" s="27"/>
      <c r="T94" s="28">
        <f t="shared" si="15"/>
        <v>0</v>
      </c>
      <c r="U94" s="28">
        <f t="shared" si="16"/>
        <v>0</v>
      </c>
      <c r="V94" s="28">
        <f t="shared" si="17"/>
        <v>0</v>
      </c>
      <c r="W94" s="28">
        <f t="shared" si="18"/>
        <v>0</v>
      </c>
      <c r="X94" s="28">
        <f t="shared" si="19"/>
        <v>0</v>
      </c>
      <c r="Y94" s="28">
        <f t="shared" si="20"/>
        <v>0</v>
      </c>
      <c r="Z94" s="28">
        <f t="shared" si="21"/>
        <v>0</v>
      </c>
      <c r="AA94" s="28">
        <f t="shared" si="22"/>
        <v>0</v>
      </c>
      <c r="AB94" s="28">
        <f t="shared" si="23"/>
        <v>0</v>
      </c>
      <c r="AC94" s="28">
        <f t="shared" si="24"/>
        <v>0</v>
      </c>
    </row>
    <row r="95" spans="1:29" ht="12" customHeight="1" x14ac:dyDescent="0.25">
      <c r="A95" s="17">
        <f t="shared" si="25"/>
        <v>89</v>
      </c>
      <c r="B95" s="21"/>
      <c r="C95" s="22"/>
      <c r="D95" s="23"/>
      <c r="E95" s="23" t="str">
        <f t="shared" si="26"/>
        <v/>
      </c>
      <c r="F95" s="24"/>
      <c r="G95" s="25"/>
      <c r="H95" s="26"/>
      <c r="I95" s="22"/>
      <c r="J95" s="23"/>
      <c r="K95" s="23" t="str">
        <f t="shared" si="14"/>
        <v/>
      </c>
      <c r="L95" s="24"/>
      <c r="M95" s="25"/>
      <c r="N95" s="26"/>
      <c r="O95" s="21"/>
      <c r="P95" s="26"/>
      <c r="Q95" s="21"/>
      <c r="R95" s="24"/>
      <c r="S95" s="27"/>
      <c r="T95" s="28">
        <f t="shared" si="15"/>
        <v>0</v>
      </c>
      <c r="U95" s="28">
        <f t="shared" si="16"/>
        <v>0</v>
      </c>
      <c r="V95" s="28">
        <f t="shared" si="17"/>
        <v>0</v>
      </c>
      <c r="W95" s="28">
        <f t="shared" si="18"/>
        <v>0</v>
      </c>
      <c r="X95" s="28">
        <f t="shared" si="19"/>
        <v>0</v>
      </c>
      <c r="Y95" s="28">
        <f t="shared" si="20"/>
        <v>0</v>
      </c>
      <c r="Z95" s="28">
        <f t="shared" si="21"/>
        <v>0</v>
      </c>
      <c r="AA95" s="28">
        <f t="shared" si="22"/>
        <v>0</v>
      </c>
      <c r="AB95" s="28">
        <f t="shared" si="23"/>
        <v>0</v>
      </c>
      <c r="AC95" s="28">
        <f t="shared" si="24"/>
        <v>0</v>
      </c>
    </row>
    <row r="96" spans="1:29" ht="12" customHeight="1" x14ac:dyDescent="0.25">
      <c r="A96" s="17">
        <f t="shared" si="25"/>
        <v>90</v>
      </c>
      <c r="B96" s="21"/>
      <c r="C96" s="22"/>
      <c r="D96" s="23"/>
      <c r="E96" s="23" t="str">
        <f t="shared" si="26"/>
        <v/>
      </c>
      <c r="F96" s="24"/>
      <c r="G96" s="25"/>
      <c r="H96" s="26"/>
      <c r="I96" s="22"/>
      <c r="J96" s="23"/>
      <c r="K96" s="23" t="str">
        <f t="shared" si="14"/>
        <v/>
      </c>
      <c r="L96" s="24"/>
      <c r="M96" s="25"/>
      <c r="N96" s="26"/>
      <c r="O96" s="21"/>
      <c r="P96" s="26"/>
      <c r="Q96" s="21"/>
      <c r="R96" s="24"/>
      <c r="S96" s="27"/>
      <c r="T96" s="28">
        <f t="shared" si="15"/>
        <v>0</v>
      </c>
      <c r="U96" s="28">
        <f t="shared" si="16"/>
        <v>0</v>
      </c>
      <c r="V96" s="28">
        <f t="shared" si="17"/>
        <v>0</v>
      </c>
      <c r="W96" s="28">
        <f t="shared" si="18"/>
        <v>0</v>
      </c>
      <c r="X96" s="28">
        <f t="shared" si="19"/>
        <v>0</v>
      </c>
      <c r="Y96" s="28">
        <f t="shared" si="20"/>
        <v>0</v>
      </c>
      <c r="Z96" s="28">
        <f t="shared" si="21"/>
        <v>0</v>
      </c>
      <c r="AA96" s="28">
        <f t="shared" si="22"/>
        <v>0</v>
      </c>
      <c r="AB96" s="28">
        <f t="shared" si="23"/>
        <v>0</v>
      </c>
      <c r="AC96" s="28">
        <f t="shared" si="24"/>
        <v>0</v>
      </c>
    </row>
    <row r="97" spans="1:29" ht="13.5" x14ac:dyDescent="0.25">
      <c r="A97" s="17">
        <f t="shared" si="25"/>
        <v>91</v>
      </c>
      <c r="B97" s="21"/>
      <c r="C97" s="22"/>
      <c r="D97" s="23"/>
      <c r="E97" s="23" t="str">
        <f t="shared" si="26"/>
        <v/>
      </c>
      <c r="F97" s="24"/>
      <c r="G97" s="25"/>
      <c r="H97" s="26"/>
      <c r="I97" s="22"/>
      <c r="J97" s="23"/>
      <c r="K97" s="23" t="str">
        <f t="shared" si="14"/>
        <v/>
      </c>
      <c r="L97" s="24"/>
      <c r="M97" s="25"/>
      <c r="N97" s="26"/>
      <c r="O97" s="21"/>
      <c r="P97" s="26"/>
      <c r="Q97" s="21"/>
      <c r="R97" s="24"/>
      <c r="S97" s="27"/>
      <c r="T97" s="28">
        <f t="shared" si="15"/>
        <v>0</v>
      </c>
      <c r="U97" s="28">
        <f t="shared" si="16"/>
        <v>0</v>
      </c>
      <c r="V97" s="28">
        <f t="shared" si="17"/>
        <v>0</v>
      </c>
      <c r="W97" s="28">
        <f t="shared" si="18"/>
        <v>0</v>
      </c>
      <c r="X97" s="28">
        <f t="shared" si="19"/>
        <v>0</v>
      </c>
      <c r="Y97" s="28">
        <f t="shared" si="20"/>
        <v>0</v>
      </c>
      <c r="Z97" s="28">
        <f t="shared" si="21"/>
        <v>0</v>
      </c>
      <c r="AA97" s="28">
        <f t="shared" si="22"/>
        <v>0</v>
      </c>
      <c r="AB97" s="28">
        <f t="shared" si="23"/>
        <v>0</v>
      </c>
      <c r="AC97" s="28">
        <f t="shared" si="24"/>
        <v>0</v>
      </c>
    </row>
    <row r="98" spans="1:29" ht="13.5" x14ac:dyDescent="0.25">
      <c r="A98" s="17">
        <f t="shared" si="25"/>
        <v>92</v>
      </c>
      <c r="B98" s="21"/>
      <c r="C98" s="22"/>
      <c r="D98" s="23"/>
      <c r="E98" s="23" t="str">
        <f t="shared" si="26"/>
        <v/>
      </c>
      <c r="F98" s="24"/>
      <c r="G98" s="25"/>
      <c r="H98" s="26"/>
      <c r="I98" s="22"/>
      <c r="J98" s="23"/>
      <c r="K98" s="23" t="str">
        <f t="shared" si="14"/>
        <v/>
      </c>
      <c r="L98" s="24"/>
      <c r="M98" s="25"/>
      <c r="N98" s="26"/>
      <c r="O98" s="21"/>
      <c r="P98" s="26"/>
      <c r="Q98" s="21"/>
      <c r="R98" s="24"/>
      <c r="S98" s="27"/>
      <c r="T98" s="28">
        <f t="shared" si="15"/>
        <v>0</v>
      </c>
      <c r="U98" s="28">
        <f t="shared" si="16"/>
        <v>0</v>
      </c>
      <c r="V98" s="28">
        <f t="shared" si="17"/>
        <v>0</v>
      </c>
      <c r="W98" s="28">
        <f t="shared" si="18"/>
        <v>0</v>
      </c>
      <c r="X98" s="28">
        <f t="shared" si="19"/>
        <v>0</v>
      </c>
      <c r="Y98" s="28">
        <f t="shared" si="20"/>
        <v>0</v>
      </c>
      <c r="Z98" s="28">
        <f t="shared" si="21"/>
        <v>0</v>
      </c>
      <c r="AA98" s="28">
        <f t="shared" si="22"/>
        <v>0</v>
      </c>
      <c r="AB98" s="28">
        <f t="shared" si="23"/>
        <v>0</v>
      </c>
      <c r="AC98" s="28">
        <f t="shared" si="24"/>
        <v>0</v>
      </c>
    </row>
    <row r="99" spans="1:29" ht="13.5" x14ac:dyDescent="0.25">
      <c r="A99" s="17">
        <f t="shared" si="25"/>
        <v>93</v>
      </c>
      <c r="B99" s="21"/>
      <c r="C99" s="22"/>
      <c r="D99" s="23"/>
      <c r="E99" s="23" t="str">
        <f t="shared" si="26"/>
        <v/>
      </c>
      <c r="F99" s="24"/>
      <c r="G99" s="25"/>
      <c r="H99" s="26"/>
      <c r="I99" s="22"/>
      <c r="J99" s="23"/>
      <c r="K99" s="23" t="str">
        <f t="shared" si="14"/>
        <v/>
      </c>
      <c r="L99" s="24"/>
      <c r="M99" s="25"/>
      <c r="N99" s="26"/>
      <c r="O99" s="21"/>
      <c r="P99" s="26"/>
      <c r="Q99" s="21"/>
      <c r="R99" s="24"/>
      <c r="S99" s="27"/>
      <c r="T99" s="28">
        <f t="shared" si="15"/>
        <v>0</v>
      </c>
      <c r="U99" s="28">
        <f t="shared" si="16"/>
        <v>0</v>
      </c>
      <c r="V99" s="28">
        <f t="shared" si="17"/>
        <v>0</v>
      </c>
      <c r="W99" s="28">
        <f t="shared" si="18"/>
        <v>0</v>
      </c>
      <c r="X99" s="28">
        <f t="shared" si="19"/>
        <v>0</v>
      </c>
      <c r="Y99" s="28">
        <f t="shared" si="20"/>
        <v>0</v>
      </c>
      <c r="Z99" s="28">
        <f t="shared" si="21"/>
        <v>0</v>
      </c>
      <c r="AA99" s="28">
        <f t="shared" si="22"/>
        <v>0</v>
      </c>
      <c r="AB99" s="28">
        <f t="shared" si="23"/>
        <v>0</v>
      </c>
      <c r="AC99" s="28">
        <f t="shared" si="24"/>
        <v>0</v>
      </c>
    </row>
    <row r="100" spans="1:29" ht="13.5" x14ac:dyDescent="0.25">
      <c r="A100" s="17">
        <f t="shared" si="25"/>
        <v>94</v>
      </c>
      <c r="B100" s="21"/>
      <c r="C100" s="22"/>
      <c r="D100" s="23"/>
      <c r="E100" s="23" t="str">
        <f t="shared" si="26"/>
        <v/>
      </c>
      <c r="F100" s="24"/>
      <c r="G100" s="25"/>
      <c r="H100" s="26"/>
      <c r="I100" s="22"/>
      <c r="J100" s="23"/>
      <c r="K100" s="23" t="str">
        <f t="shared" si="14"/>
        <v/>
      </c>
      <c r="L100" s="24"/>
      <c r="M100" s="25"/>
      <c r="N100" s="26"/>
      <c r="O100" s="21"/>
      <c r="P100" s="26"/>
      <c r="Q100" s="21"/>
      <c r="R100" s="24"/>
      <c r="S100" s="27"/>
      <c r="T100" s="28">
        <f t="shared" si="15"/>
        <v>0</v>
      </c>
      <c r="U100" s="28">
        <f t="shared" si="16"/>
        <v>0</v>
      </c>
      <c r="V100" s="28">
        <f t="shared" si="17"/>
        <v>0</v>
      </c>
      <c r="W100" s="28">
        <f t="shared" si="18"/>
        <v>0</v>
      </c>
      <c r="X100" s="28">
        <f t="shared" si="19"/>
        <v>0</v>
      </c>
      <c r="Y100" s="28">
        <f t="shared" si="20"/>
        <v>0</v>
      </c>
      <c r="Z100" s="28">
        <f t="shared" si="21"/>
        <v>0</v>
      </c>
      <c r="AA100" s="28">
        <f t="shared" si="22"/>
        <v>0</v>
      </c>
      <c r="AB100" s="28">
        <f t="shared" si="23"/>
        <v>0</v>
      </c>
      <c r="AC100" s="28">
        <f t="shared" si="24"/>
        <v>0</v>
      </c>
    </row>
    <row r="101" spans="1:29" ht="13.5" x14ac:dyDescent="0.25">
      <c r="A101" s="17">
        <f t="shared" si="25"/>
        <v>95</v>
      </c>
      <c r="B101" s="21"/>
      <c r="C101" s="22"/>
      <c r="D101" s="23"/>
      <c r="E101" s="23" t="str">
        <f t="shared" si="26"/>
        <v/>
      </c>
      <c r="F101" s="24"/>
      <c r="G101" s="25"/>
      <c r="H101" s="26"/>
      <c r="I101" s="22"/>
      <c r="J101" s="23"/>
      <c r="K101" s="23" t="str">
        <f t="shared" si="14"/>
        <v/>
      </c>
      <c r="L101" s="24"/>
      <c r="M101" s="25"/>
      <c r="N101" s="26"/>
      <c r="O101" s="21"/>
      <c r="P101" s="26"/>
      <c r="Q101" s="21"/>
      <c r="R101" s="24"/>
      <c r="S101" s="27"/>
      <c r="T101" s="28">
        <f t="shared" si="15"/>
        <v>0</v>
      </c>
      <c r="U101" s="28">
        <f t="shared" si="16"/>
        <v>0</v>
      </c>
      <c r="V101" s="28">
        <f t="shared" si="17"/>
        <v>0</v>
      </c>
      <c r="W101" s="28">
        <f t="shared" si="18"/>
        <v>0</v>
      </c>
      <c r="X101" s="28">
        <f t="shared" si="19"/>
        <v>0</v>
      </c>
      <c r="Y101" s="28">
        <f t="shared" si="20"/>
        <v>0</v>
      </c>
      <c r="Z101" s="28">
        <f t="shared" si="21"/>
        <v>0</v>
      </c>
      <c r="AA101" s="28">
        <f t="shared" si="22"/>
        <v>0</v>
      </c>
      <c r="AB101" s="28">
        <f t="shared" si="23"/>
        <v>0</v>
      </c>
      <c r="AC101" s="28">
        <f t="shared" si="24"/>
        <v>0</v>
      </c>
    </row>
    <row r="102" spans="1:29" ht="13.5" x14ac:dyDescent="0.25">
      <c r="A102" s="17">
        <f t="shared" si="25"/>
        <v>96</v>
      </c>
      <c r="B102" s="21"/>
      <c r="C102" s="22"/>
      <c r="D102" s="23"/>
      <c r="E102" s="23" t="str">
        <f t="shared" si="26"/>
        <v/>
      </c>
      <c r="F102" s="24"/>
      <c r="G102" s="25"/>
      <c r="H102" s="26"/>
      <c r="I102" s="22"/>
      <c r="J102" s="23"/>
      <c r="K102" s="23" t="str">
        <f t="shared" si="14"/>
        <v/>
      </c>
      <c r="L102" s="24"/>
      <c r="M102" s="25"/>
      <c r="N102" s="26"/>
      <c r="O102" s="21"/>
      <c r="P102" s="26"/>
      <c r="Q102" s="21"/>
      <c r="R102" s="24"/>
      <c r="S102" s="27"/>
      <c r="T102" s="28">
        <f t="shared" si="15"/>
        <v>0</v>
      </c>
      <c r="U102" s="28">
        <f t="shared" si="16"/>
        <v>0</v>
      </c>
      <c r="V102" s="28">
        <f t="shared" si="17"/>
        <v>0</v>
      </c>
      <c r="W102" s="28">
        <f t="shared" si="18"/>
        <v>0</v>
      </c>
      <c r="X102" s="28">
        <f t="shared" si="19"/>
        <v>0</v>
      </c>
      <c r="Y102" s="28">
        <f t="shared" si="20"/>
        <v>0</v>
      </c>
      <c r="Z102" s="28">
        <f t="shared" si="21"/>
        <v>0</v>
      </c>
      <c r="AA102" s="28">
        <f t="shared" si="22"/>
        <v>0</v>
      </c>
      <c r="AB102" s="28">
        <f t="shared" si="23"/>
        <v>0</v>
      </c>
      <c r="AC102" s="28">
        <f t="shared" si="24"/>
        <v>0</v>
      </c>
    </row>
    <row r="103" spans="1:29" ht="13.5" x14ac:dyDescent="0.25">
      <c r="A103" s="17">
        <f t="shared" si="25"/>
        <v>97</v>
      </c>
      <c r="B103" s="21"/>
      <c r="C103" s="22"/>
      <c r="D103" s="23"/>
      <c r="E103" s="23" t="str">
        <f t="shared" si="26"/>
        <v/>
      </c>
      <c r="F103" s="24"/>
      <c r="G103" s="25"/>
      <c r="H103" s="26"/>
      <c r="I103" s="22"/>
      <c r="J103" s="23"/>
      <c r="K103" s="23" t="str">
        <f t="shared" si="14"/>
        <v/>
      </c>
      <c r="L103" s="24"/>
      <c r="M103" s="25"/>
      <c r="N103" s="26"/>
      <c r="O103" s="21"/>
      <c r="P103" s="26"/>
      <c r="Q103" s="21"/>
      <c r="R103" s="24"/>
      <c r="S103" s="27"/>
      <c r="T103" s="28">
        <f t="shared" si="15"/>
        <v>0</v>
      </c>
      <c r="U103" s="28">
        <f t="shared" si="16"/>
        <v>0</v>
      </c>
      <c r="V103" s="28">
        <f t="shared" si="17"/>
        <v>0</v>
      </c>
      <c r="W103" s="28">
        <f t="shared" si="18"/>
        <v>0</v>
      </c>
      <c r="X103" s="28">
        <f t="shared" si="19"/>
        <v>0</v>
      </c>
      <c r="Y103" s="28">
        <f t="shared" si="20"/>
        <v>0</v>
      </c>
      <c r="Z103" s="28">
        <f t="shared" si="21"/>
        <v>0</v>
      </c>
      <c r="AA103" s="28">
        <f t="shared" si="22"/>
        <v>0</v>
      </c>
      <c r="AB103" s="28">
        <f t="shared" si="23"/>
        <v>0</v>
      </c>
      <c r="AC103" s="28">
        <f t="shared" si="24"/>
        <v>0</v>
      </c>
    </row>
    <row r="104" spans="1:29" ht="13.5" x14ac:dyDescent="0.25">
      <c r="A104" s="17">
        <f t="shared" si="25"/>
        <v>98</v>
      </c>
      <c r="B104" s="21"/>
      <c r="C104" s="22"/>
      <c r="D104" s="23"/>
      <c r="E104" s="23" t="str">
        <f t="shared" si="26"/>
        <v/>
      </c>
      <c r="F104" s="24"/>
      <c r="G104" s="25"/>
      <c r="H104" s="26"/>
      <c r="I104" s="22"/>
      <c r="J104" s="23"/>
      <c r="K104" s="23" t="str">
        <f t="shared" si="14"/>
        <v/>
      </c>
      <c r="L104" s="24"/>
      <c r="M104" s="25"/>
      <c r="N104" s="26"/>
      <c r="O104" s="21"/>
      <c r="P104" s="26"/>
      <c r="Q104" s="21"/>
      <c r="R104" s="24"/>
      <c r="S104" s="27"/>
      <c r="T104" s="28">
        <f t="shared" si="15"/>
        <v>0</v>
      </c>
      <c r="U104" s="28">
        <f t="shared" si="16"/>
        <v>0</v>
      </c>
      <c r="V104" s="28">
        <f t="shared" si="17"/>
        <v>0</v>
      </c>
      <c r="W104" s="28">
        <f t="shared" si="18"/>
        <v>0</v>
      </c>
      <c r="X104" s="28">
        <f t="shared" si="19"/>
        <v>0</v>
      </c>
      <c r="Y104" s="28">
        <f t="shared" si="20"/>
        <v>0</v>
      </c>
      <c r="Z104" s="28">
        <f t="shared" si="21"/>
        <v>0</v>
      </c>
      <c r="AA104" s="28">
        <f t="shared" si="22"/>
        <v>0</v>
      </c>
      <c r="AB104" s="28">
        <f t="shared" si="23"/>
        <v>0</v>
      </c>
      <c r="AC104" s="28">
        <f t="shared" si="24"/>
        <v>0</v>
      </c>
    </row>
    <row r="105" spans="1:29" ht="13.5" x14ac:dyDescent="0.25">
      <c r="A105" s="17">
        <f t="shared" si="25"/>
        <v>99</v>
      </c>
      <c r="B105" s="21"/>
      <c r="C105" s="22"/>
      <c r="D105" s="23"/>
      <c r="E105" s="23" t="str">
        <f t="shared" si="26"/>
        <v/>
      </c>
      <c r="F105" s="24"/>
      <c r="G105" s="25"/>
      <c r="H105" s="26"/>
      <c r="I105" s="22"/>
      <c r="J105" s="23"/>
      <c r="K105" s="23" t="str">
        <f t="shared" si="14"/>
        <v/>
      </c>
      <c r="L105" s="24"/>
      <c r="M105" s="25"/>
      <c r="N105" s="26"/>
      <c r="O105" s="21"/>
      <c r="P105" s="26"/>
      <c r="Q105" s="21"/>
      <c r="R105" s="24"/>
      <c r="S105" s="27"/>
      <c r="T105" s="28">
        <f t="shared" si="15"/>
        <v>0</v>
      </c>
      <c r="U105" s="28">
        <f t="shared" si="16"/>
        <v>0</v>
      </c>
      <c r="V105" s="28">
        <f t="shared" si="17"/>
        <v>0</v>
      </c>
      <c r="W105" s="28">
        <f t="shared" si="18"/>
        <v>0</v>
      </c>
      <c r="X105" s="28">
        <f t="shared" si="19"/>
        <v>0</v>
      </c>
      <c r="Y105" s="28">
        <f t="shared" si="20"/>
        <v>0</v>
      </c>
      <c r="Z105" s="28">
        <f t="shared" si="21"/>
        <v>0</v>
      </c>
      <c r="AA105" s="28">
        <f t="shared" si="22"/>
        <v>0</v>
      </c>
      <c r="AB105" s="28">
        <f t="shared" si="23"/>
        <v>0</v>
      </c>
      <c r="AC105" s="28">
        <f t="shared" si="24"/>
        <v>0</v>
      </c>
    </row>
    <row r="106" spans="1:29" ht="13.5" x14ac:dyDescent="0.25">
      <c r="A106" s="17">
        <f t="shared" si="25"/>
        <v>100</v>
      </c>
      <c r="B106" s="21"/>
      <c r="C106" s="22"/>
      <c r="D106" s="23"/>
      <c r="E106" s="23" t="str">
        <f t="shared" si="26"/>
        <v/>
      </c>
      <c r="F106" s="24"/>
      <c r="G106" s="25"/>
      <c r="H106" s="26"/>
      <c r="I106" s="22"/>
      <c r="J106" s="23"/>
      <c r="K106" s="23" t="str">
        <f t="shared" si="14"/>
        <v/>
      </c>
      <c r="L106" s="24"/>
      <c r="M106" s="25"/>
      <c r="N106" s="26"/>
      <c r="O106" s="21"/>
      <c r="P106" s="26"/>
      <c r="Q106" s="21"/>
      <c r="R106" s="24"/>
      <c r="S106" s="27"/>
      <c r="T106" s="28">
        <f t="shared" si="15"/>
        <v>0</v>
      </c>
      <c r="U106" s="28">
        <f t="shared" si="16"/>
        <v>0</v>
      </c>
      <c r="V106" s="28">
        <f t="shared" si="17"/>
        <v>0</v>
      </c>
      <c r="W106" s="28">
        <f t="shared" si="18"/>
        <v>0</v>
      </c>
      <c r="X106" s="28">
        <f t="shared" si="19"/>
        <v>0</v>
      </c>
      <c r="Y106" s="28">
        <f t="shared" si="20"/>
        <v>0</v>
      </c>
      <c r="Z106" s="28">
        <f t="shared" si="21"/>
        <v>0</v>
      </c>
      <c r="AA106" s="28">
        <f t="shared" si="22"/>
        <v>0</v>
      </c>
      <c r="AB106" s="28">
        <f t="shared" si="23"/>
        <v>0</v>
      </c>
      <c r="AC106" s="28">
        <f t="shared" si="24"/>
        <v>0</v>
      </c>
    </row>
    <row r="107" spans="1:29" ht="13.5" x14ac:dyDescent="0.25">
      <c r="A107" s="17">
        <f t="shared" si="25"/>
        <v>101</v>
      </c>
      <c r="B107" s="21"/>
      <c r="C107" s="22"/>
      <c r="D107" s="23"/>
      <c r="E107" s="23" t="str">
        <f t="shared" si="26"/>
        <v/>
      </c>
      <c r="F107" s="24"/>
      <c r="G107" s="25"/>
      <c r="H107" s="26"/>
      <c r="I107" s="22"/>
      <c r="J107" s="23"/>
      <c r="K107" s="23" t="str">
        <f t="shared" si="14"/>
        <v/>
      </c>
      <c r="L107" s="24"/>
      <c r="M107" s="25"/>
      <c r="N107" s="26"/>
      <c r="O107" s="21"/>
      <c r="P107" s="26"/>
      <c r="Q107" s="21"/>
      <c r="R107" s="24"/>
      <c r="S107" s="27"/>
      <c r="T107" s="28">
        <f t="shared" si="15"/>
        <v>0</v>
      </c>
      <c r="U107" s="28">
        <f t="shared" si="16"/>
        <v>0</v>
      </c>
      <c r="V107" s="28">
        <f t="shared" si="17"/>
        <v>0</v>
      </c>
      <c r="W107" s="28">
        <f t="shared" si="18"/>
        <v>0</v>
      </c>
      <c r="X107" s="28">
        <f t="shared" si="19"/>
        <v>0</v>
      </c>
      <c r="Y107" s="28">
        <f t="shared" si="20"/>
        <v>0</v>
      </c>
      <c r="Z107" s="28">
        <f t="shared" si="21"/>
        <v>0</v>
      </c>
      <c r="AA107" s="28">
        <f t="shared" si="22"/>
        <v>0</v>
      </c>
      <c r="AB107" s="28">
        <f t="shared" si="23"/>
        <v>0</v>
      </c>
      <c r="AC107" s="28">
        <f t="shared" si="24"/>
        <v>0</v>
      </c>
    </row>
    <row r="108" spans="1:29" ht="13.5" x14ac:dyDescent="0.25">
      <c r="A108" s="17">
        <f t="shared" si="25"/>
        <v>102</v>
      </c>
      <c r="B108" s="21"/>
      <c r="C108" s="22"/>
      <c r="D108" s="23"/>
      <c r="E108" s="23" t="str">
        <f t="shared" si="26"/>
        <v/>
      </c>
      <c r="F108" s="24"/>
      <c r="G108" s="25"/>
      <c r="H108" s="26"/>
      <c r="I108" s="22"/>
      <c r="J108" s="23"/>
      <c r="K108" s="23" t="str">
        <f t="shared" si="14"/>
        <v/>
      </c>
      <c r="L108" s="24"/>
      <c r="M108" s="25"/>
      <c r="N108" s="26"/>
      <c r="O108" s="21"/>
      <c r="P108" s="26"/>
      <c r="Q108" s="21"/>
      <c r="R108" s="24"/>
      <c r="S108" s="27"/>
      <c r="T108" s="28">
        <f t="shared" si="15"/>
        <v>0</v>
      </c>
      <c r="U108" s="28">
        <f t="shared" si="16"/>
        <v>0</v>
      </c>
      <c r="V108" s="28">
        <f t="shared" si="17"/>
        <v>0</v>
      </c>
      <c r="W108" s="28">
        <f t="shared" si="18"/>
        <v>0</v>
      </c>
      <c r="X108" s="28">
        <f t="shared" si="19"/>
        <v>0</v>
      </c>
      <c r="Y108" s="28">
        <f t="shared" si="20"/>
        <v>0</v>
      </c>
      <c r="Z108" s="28">
        <f t="shared" si="21"/>
        <v>0</v>
      </c>
      <c r="AA108" s="28">
        <f t="shared" si="22"/>
        <v>0</v>
      </c>
      <c r="AB108" s="28">
        <f t="shared" si="23"/>
        <v>0</v>
      </c>
      <c r="AC108" s="28">
        <f t="shared" si="24"/>
        <v>0</v>
      </c>
    </row>
    <row r="109" spans="1:29" ht="13.5" x14ac:dyDescent="0.25">
      <c r="A109" s="17">
        <f t="shared" si="25"/>
        <v>103</v>
      </c>
      <c r="B109" s="21"/>
      <c r="C109" s="22"/>
      <c r="D109" s="23"/>
      <c r="E109" s="23" t="str">
        <f t="shared" si="26"/>
        <v/>
      </c>
      <c r="F109" s="24"/>
      <c r="G109" s="25"/>
      <c r="H109" s="26"/>
      <c r="I109" s="22"/>
      <c r="J109" s="23"/>
      <c r="K109" s="23" t="str">
        <f t="shared" si="14"/>
        <v/>
      </c>
      <c r="L109" s="24"/>
      <c r="M109" s="25"/>
      <c r="N109" s="26"/>
      <c r="O109" s="21"/>
      <c r="P109" s="26"/>
      <c r="Q109" s="21"/>
      <c r="R109" s="24"/>
      <c r="S109" s="27"/>
      <c r="T109" s="28">
        <f t="shared" si="15"/>
        <v>0</v>
      </c>
      <c r="U109" s="28">
        <f t="shared" si="16"/>
        <v>0</v>
      </c>
      <c r="V109" s="28">
        <f t="shared" si="17"/>
        <v>0</v>
      </c>
      <c r="W109" s="28">
        <f t="shared" si="18"/>
        <v>0</v>
      </c>
      <c r="X109" s="28">
        <f t="shared" si="19"/>
        <v>0</v>
      </c>
      <c r="Y109" s="28">
        <f t="shared" si="20"/>
        <v>0</v>
      </c>
      <c r="Z109" s="28">
        <f t="shared" si="21"/>
        <v>0</v>
      </c>
      <c r="AA109" s="28">
        <f t="shared" si="22"/>
        <v>0</v>
      </c>
      <c r="AB109" s="28">
        <f t="shared" si="23"/>
        <v>0</v>
      </c>
      <c r="AC109" s="28">
        <f t="shared" si="24"/>
        <v>0</v>
      </c>
    </row>
    <row r="110" spans="1:29" ht="13.5" x14ac:dyDescent="0.25">
      <c r="A110" s="17">
        <f t="shared" si="25"/>
        <v>104</v>
      </c>
      <c r="B110" s="21"/>
      <c r="C110" s="22"/>
      <c r="D110" s="23"/>
      <c r="E110" s="23" t="str">
        <f t="shared" si="26"/>
        <v/>
      </c>
      <c r="F110" s="24"/>
      <c r="G110" s="25"/>
      <c r="H110" s="26"/>
      <c r="I110" s="22"/>
      <c r="J110" s="23"/>
      <c r="K110" s="23" t="str">
        <f t="shared" si="14"/>
        <v/>
      </c>
      <c r="L110" s="24"/>
      <c r="M110" s="25"/>
      <c r="N110" s="26"/>
      <c r="O110" s="21"/>
      <c r="P110" s="26"/>
      <c r="Q110" s="21"/>
      <c r="R110" s="24"/>
      <c r="S110" s="27"/>
      <c r="T110" s="28">
        <f t="shared" si="15"/>
        <v>0</v>
      </c>
      <c r="U110" s="28">
        <f t="shared" si="16"/>
        <v>0</v>
      </c>
      <c r="V110" s="28">
        <f t="shared" si="17"/>
        <v>0</v>
      </c>
      <c r="W110" s="28">
        <f t="shared" si="18"/>
        <v>0</v>
      </c>
      <c r="X110" s="28">
        <f t="shared" si="19"/>
        <v>0</v>
      </c>
      <c r="Y110" s="28">
        <f t="shared" si="20"/>
        <v>0</v>
      </c>
      <c r="Z110" s="28">
        <f t="shared" si="21"/>
        <v>0</v>
      </c>
      <c r="AA110" s="28">
        <f t="shared" si="22"/>
        <v>0</v>
      </c>
      <c r="AB110" s="28">
        <f t="shared" si="23"/>
        <v>0</v>
      </c>
      <c r="AC110" s="28">
        <f t="shared" si="24"/>
        <v>0</v>
      </c>
    </row>
    <row r="111" spans="1:29" ht="13.5" x14ac:dyDescent="0.25">
      <c r="A111" s="17">
        <f t="shared" si="25"/>
        <v>105</v>
      </c>
      <c r="B111" s="21"/>
      <c r="C111" s="22"/>
      <c r="D111" s="23"/>
      <c r="E111" s="23" t="str">
        <f t="shared" si="26"/>
        <v/>
      </c>
      <c r="F111" s="24"/>
      <c r="G111" s="25"/>
      <c r="H111" s="26"/>
      <c r="I111" s="22"/>
      <c r="J111" s="23"/>
      <c r="K111" s="23" t="str">
        <f t="shared" si="14"/>
        <v/>
      </c>
      <c r="L111" s="24"/>
      <c r="M111" s="25"/>
      <c r="N111" s="26"/>
      <c r="O111" s="21"/>
      <c r="P111" s="26"/>
      <c r="Q111" s="21"/>
      <c r="R111" s="24"/>
      <c r="S111" s="27"/>
      <c r="T111" s="28">
        <f t="shared" si="15"/>
        <v>0</v>
      </c>
      <c r="U111" s="28">
        <f t="shared" si="16"/>
        <v>0</v>
      </c>
      <c r="V111" s="28">
        <f t="shared" si="17"/>
        <v>0</v>
      </c>
      <c r="W111" s="28">
        <f t="shared" si="18"/>
        <v>0</v>
      </c>
      <c r="X111" s="28">
        <f t="shared" si="19"/>
        <v>0</v>
      </c>
      <c r="Y111" s="28">
        <f t="shared" si="20"/>
        <v>0</v>
      </c>
      <c r="Z111" s="28">
        <f t="shared" si="21"/>
        <v>0</v>
      </c>
      <c r="AA111" s="28">
        <f t="shared" si="22"/>
        <v>0</v>
      </c>
      <c r="AB111" s="28">
        <f t="shared" si="23"/>
        <v>0</v>
      </c>
      <c r="AC111" s="28">
        <f t="shared" si="24"/>
        <v>0</v>
      </c>
    </row>
    <row r="112" spans="1:29" ht="13.5" x14ac:dyDescent="0.25">
      <c r="A112" s="17">
        <f t="shared" si="25"/>
        <v>106</v>
      </c>
      <c r="B112" s="21"/>
      <c r="C112" s="22"/>
      <c r="D112" s="23"/>
      <c r="E112" s="23" t="str">
        <f t="shared" si="26"/>
        <v/>
      </c>
      <c r="F112" s="24"/>
      <c r="G112" s="25"/>
      <c r="H112" s="26"/>
      <c r="I112" s="22"/>
      <c r="J112" s="23"/>
      <c r="K112" s="23" t="str">
        <f t="shared" si="14"/>
        <v/>
      </c>
      <c r="L112" s="24"/>
      <c r="M112" s="25"/>
      <c r="N112" s="26"/>
      <c r="O112" s="21"/>
      <c r="P112" s="26"/>
      <c r="Q112" s="21"/>
      <c r="R112" s="24"/>
      <c r="S112" s="27"/>
      <c r="T112" s="28">
        <f t="shared" si="15"/>
        <v>0</v>
      </c>
      <c r="U112" s="28">
        <f t="shared" si="16"/>
        <v>0</v>
      </c>
      <c r="V112" s="28">
        <f t="shared" si="17"/>
        <v>0</v>
      </c>
      <c r="W112" s="28">
        <f t="shared" si="18"/>
        <v>0</v>
      </c>
      <c r="X112" s="28">
        <f t="shared" si="19"/>
        <v>0</v>
      </c>
      <c r="Y112" s="28">
        <f t="shared" si="20"/>
        <v>0</v>
      </c>
      <c r="Z112" s="28">
        <f t="shared" si="21"/>
        <v>0</v>
      </c>
      <c r="AA112" s="28">
        <f t="shared" si="22"/>
        <v>0</v>
      </c>
      <c r="AB112" s="28">
        <f t="shared" si="23"/>
        <v>0</v>
      </c>
      <c r="AC112" s="28">
        <f t="shared" si="24"/>
        <v>0</v>
      </c>
    </row>
    <row r="113" spans="1:29" ht="13.5" x14ac:dyDescent="0.25">
      <c r="A113" s="17">
        <f t="shared" si="25"/>
        <v>107</v>
      </c>
      <c r="B113" s="21"/>
      <c r="C113" s="22"/>
      <c r="D113" s="23"/>
      <c r="E113" s="23" t="str">
        <f t="shared" si="26"/>
        <v/>
      </c>
      <c r="F113" s="24"/>
      <c r="G113" s="25"/>
      <c r="H113" s="26"/>
      <c r="I113" s="22"/>
      <c r="J113" s="23"/>
      <c r="K113" s="23" t="str">
        <f t="shared" si="14"/>
        <v/>
      </c>
      <c r="L113" s="24"/>
      <c r="M113" s="25"/>
      <c r="N113" s="26"/>
      <c r="O113" s="21"/>
      <c r="P113" s="26"/>
      <c r="Q113" s="21"/>
      <c r="R113" s="24"/>
      <c r="S113" s="27"/>
      <c r="T113" s="28">
        <f t="shared" si="15"/>
        <v>0</v>
      </c>
      <c r="U113" s="28">
        <f t="shared" si="16"/>
        <v>0</v>
      </c>
      <c r="V113" s="28">
        <f t="shared" si="17"/>
        <v>0</v>
      </c>
      <c r="W113" s="28">
        <f t="shared" si="18"/>
        <v>0</v>
      </c>
      <c r="X113" s="28">
        <f t="shared" si="19"/>
        <v>0</v>
      </c>
      <c r="Y113" s="28">
        <f t="shared" si="20"/>
        <v>0</v>
      </c>
      <c r="Z113" s="28">
        <f t="shared" si="21"/>
        <v>0</v>
      </c>
      <c r="AA113" s="28">
        <f t="shared" si="22"/>
        <v>0</v>
      </c>
      <c r="AB113" s="28">
        <f t="shared" si="23"/>
        <v>0</v>
      </c>
      <c r="AC113" s="28">
        <f t="shared" si="24"/>
        <v>0</v>
      </c>
    </row>
    <row r="114" spans="1:29" ht="13.5" x14ac:dyDescent="0.25">
      <c r="A114" s="17">
        <f t="shared" si="25"/>
        <v>108</v>
      </c>
      <c r="B114" s="21"/>
      <c r="C114" s="22"/>
      <c r="D114" s="23"/>
      <c r="E114" s="23" t="str">
        <f t="shared" si="26"/>
        <v/>
      </c>
      <c r="F114" s="24"/>
      <c r="G114" s="25"/>
      <c r="H114" s="26"/>
      <c r="I114" s="22"/>
      <c r="J114" s="23"/>
      <c r="K114" s="23" t="str">
        <f t="shared" si="14"/>
        <v/>
      </c>
      <c r="L114" s="24"/>
      <c r="M114" s="25"/>
      <c r="N114" s="26"/>
      <c r="O114" s="21"/>
      <c r="P114" s="26"/>
      <c r="Q114" s="21"/>
      <c r="R114" s="24"/>
      <c r="S114" s="27"/>
      <c r="T114" s="28">
        <f t="shared" si="15"/>
        <v>0</v>
      </c>
      <c r="U114" s="28">
        <f t="shared" si="16"/>
        <v>0</v>
      </c>
      <c r="V114" s="28">
        <f t="shared" si="17"/>
        <v>0</v>
      </c>
      <c r="W114" s="28">
        <f t="shared" si="18"/>
        <v>0</v>
      </c>
      <c r="X114" s="28">
        <f t="shared" si="19"/>
        <v>0</v>
      </c>
      <c r="Y114" s="28">
        <f t="shared" si="20"/>
        <v>0</v>
      </c>
      <c r="Z114" s="28">
        <f t="shared" si="21"/>
        <v>0</v>
      </c>
      <c r="AA114" s="28">
        <f t="shared" si="22"/>
        <v>0</v>
      </c>
      <c r="AB114" s="28">
        <f t="shared" si="23"/>
        <v>0</v>
      </c>
      <c r="AC114" s="28">
        <f t="shared" si="24"/>
        <v>0</v>
      </c>
    </row>
    <row r="115" spans="1:29" ht="13.5" x14ac:dyDescent="0.25">
      <c r="A115" s="17">
        <f t="shared" si="25"/>
        <v>109</v>
      </c>
      <c r="B115" s="21"/>
      <c r="C115" s="22"/>
      <c r="D115" s="23"/>
      <c r="E115" s="23" t="str">
        <f t="shared" si="26"/>
        <v/>
      </c>
      <c r="F115" s="24"/>
      <c r="G115" s="25"/>
      <c r="H115" s="26"/>
      <c r="I115" s="22"/>
      <c r="J115" s="23"/>
      <c r="K115" s="23" t="str">
        <f t="shared" si="14"/>
        <v/>
      </c>
      <c r="L115" s="24"/>
      <c r="M115" s="25"/>
      <c r="N115" s="26"/>
      <c r="O115" s="21"/>
      <c r="P115" s="26"/>
      <c r="Q115" s="21"/>
      <c r="R115" s="24"/>
      <c r="S115" s="27"/>
      <c r="T115" s="28">
        <f t="shared" si="15"/>
        <v>0</v>
      </c>
      <c r="U115" s="28">
        <f t="shared" si="16"/>
        <v>0</v>
      </c>
      <c r="V115" s="28">
        <f t="shared" si="17"/>
        <v>0</v>
      </c>
      <c r="W115" s="28">
        <f t="shared" si="18"/>
        <v>0</v>
      </c>
      <c r="X115" s="28">
        <f t="shared" si="19"/>
        <v>0</v>
      </c>
      <c r="Y115" s="28">
        <f t="shared" si="20"/>
        <v>0</v>
      </c>
      <c r="Z115" s="28">
        <f t="shared" si="21"/>
        <v>0</v>
      </c>
      <c r="AA115" s="28">
        <f t="shared" si="22"/>
        <v>0</v>
      </c>
      <c r="AB115" s="28">
        <f t="shared" si="23"/>
        <v>0</v>
      </c>
      <c r="AC115" s="28">
        <f t="shared" si="24"/>
        <v>0</v>
      </c>
    </row>
    <row r="116" spans="1:29" ht="13.5" x14ac:dyDescent="0.25">
      <c r="A116" s="17">
        <f t="shared" si="25"/>
        <v>110</v>
      </c>
      <c r="B116" s="21"/>
      <c r="C116" s="22"/>
      <c r="D116" s="23"/>
      <c r="E116" s="23" t="str">
        <f t="shared" si="26"/>
        <v/>
      </c>
      <c r="F116" s="24"/>
      <c r="G116" s="25"/>
      <c r="H116" s="26"/>
      <c r="I116" s="22"/>
      <c r="J116" s="23"/>
      <c r="K116" s="23" t="str">
        <f t="shared" si="14"/>
        <v/>
      </c>
      <c r="L116" s="24"/>
      <c r="M116" s="25"/>
      <c r="N116" s="26"/>
      <c r="O116" s="21"/>
      <c r="P116" s="26"/>
      <c r="Q116" s="21"/>
      <c r="R116" s="24"/>
      <c r="S116" s="27"/>
      <c r="T116" s="28">
        <f t="shared" si="15"/>
        <v>0</v>
      </c>
      <c r="U116" s="28">
        <f t="shared" si="16"/>
        <v>0</v>
      </c>
      <c r="V116" s="28">
        <f t="shared" si="17"/>
        <v>0</v>
      </c>
      <c r="W116" s="28">
        <f t="shared" si="18"/>
        <v>0</v>
      </c>
      <c r="X116" s="28">
        <f t="shared" si="19"/>
        <v>0</v>
      </c>
      <c r="Y116" s="28">
        <f t="shared" si="20"/>
        <v>0</v>
      </c>
      <c r="Z116" s="28">
        <f t="shared" si="21"/>
        <v>0</v>
      </c>
      <c r="AA116" s="28">
        <f t="shared" si="22"/>
        <v>0</v>
      </c>
      <c r="AB116" s="28">
        <f t="shared" si="23"/>
        <v>0</v>
      </c>
      <c r="AC116" s="28">
        <f t="shared" si="24"/>
        <v>0</v>
      </c>
    </row>
    <row r="117" spans="1:29" ht="13.5" x14ac:dyDescent="0.25">
      <c r="A117" s="17">
        <f t="shared" si="25"/>
        <v>111</v>
      </c>
      <c r="B117" s="21"/>
      <c r="C117" s="22"/>
      <c r="D117" s="23"/>
      <c r="E117" s="23" t="str">
        <f t="shared" si="26"/>
        <v/>
      </c>
      <c r="F117" s="24"/>
      <c r="G117" s="25"/>
      <c r="H117" s="26"/>
      <c r="I117" s="22"/>
      <c r="J117" s="23"/>
      <c r="K117" s="23" t="str">
        <f t="shared" si="14"/>
        <v/>
      </c>
      <c r="L117" s="24"/>
      <c r="M117" s="25"/>
      <c r="N117" s="26"/>
      <c r="O117" s="21"/>
      <c r="P117" s="26"/>
      <c r="Q117" s="21"/>
      <c r="R117" s="24"/>
      <c r="S117" s="27"/>
      <c r="T117" s="28">
        <f t="shared" si="15"/>
        <v>0</v>
      </c>
      <c r="U117" s="28">
        <f t="shared" si="16"/>
        <v>0</v>
      </c>
      <c r="V117" s="28">
        <f t="shared" si="17"/>
        <v>0</v>
      </c>
      <c r="W117" s="28">
        <f t="shared" si="18"/>
        <v>0</v>
      </c>
      <c r="X117" s="28">
        <f t="shared" si="19"/>
        <v>0</v>
      </c>
      <c r="Y117" s="28">
        <f t="shared" si="20"/>
        <v>0</v>
      </c>
      <c r="Z117" s="28">
        <f t="shared" si="21"/>
        <v>0</v>
      </c>
      <c r="AA117" s="28">
        <f t="shared" si="22"/>
        <v>0</v>
      </c>
      <c r="AB117" s="28">
        <f t="shared" si="23"/>
        <v>0</v>
      </c>
      <c r="AC117" s="28">
        <f t="shared" si="24"/>
        <v>0</v>
      </c>
    </row>
    <row r="118" spans="1:29" ht="13.5" x14ac:dyDescent="0.25">
      <c r="A118" s="17">
        <f t="shared" si="25"/>
        <v>112</v>
      </c>
      <c r="B118" s="21"/>
      <c r="C118" s="22"/>
      <c r="D118" s="23"/>
      <c r="E118" s="23" t="str">
        <f t="shared" si="26"/>
        <v/>
      </c>
      <c r="F118" s="24"/>
      <c r="G118" s="25"/>
      <c r="H118" s="26"/>
      <c r="I118" s="22"/>
      <c r="J118" s="23"/>
      <c r="K118" s="23" t="str">
        <f t="shared" si="14"/>
        <v/>
      </c>
      <c r="L118" s="24"/>
      <c r="M118" s="25"/>
      <c r="N118" s="26"/>
      <c r="O118" s="21"/>
      <c r="P118" s="26"/>
      <c r="Q118" s="21"/>
      <c r="R118" s="24"/>
      <c r="S118" s="27"/>
      <c r="T118" s="28">
        <f t="shared" si="15"/>
        <v>0</v>
      </c>
      <c r="U118" s="28">
        <f t="shared" si="16"/>
        <v>0</v>
      </c>
      <c r="V118" s="28">
        <f t="shared" si="17"/>
        <v>0</v>
      </c>
      <c r="W118" s="28">
        <f t="shared" si="18"/>
        <v>0</v>
      </c>
      <c r="X118" s="28">
        <f t="shared" si="19"/>
        <v>0</v>
      </c>
      <c r="Y118" s="28">
        <f t="shared" si="20"/>
        <v>0</v>
      </c>
      <c r="Z118" s="28">
        <f t="shared" si="21"/>
        <v>0</v>
      </c>
      <c r="AA118" s="28">
        <f t="shared" si="22"/>
        <v>0</v>
      </c>
      <c r="AB118" s="28">
        <f t="shared" si="23"/>
        <v>0</v>
      </c>
      <c r="AC118" s="28">
        <f t="shared" si="24"/>
        <v>0</v>
      </c>
    </row>
    <row r="119" spans="1:29" ht="13.5" x14ac:dyDescent="0.25">
      <c r="A119" s="17">
        <f t="shared" si="25"/>
        <v>113</v>
      </c>
      <c r="B119" s="21"/>
      <c r="C119" s="22"/>
      <c r="D119" s="23"/>
      <c r="E119" s="23" t="str">
        <f t="shared" si="26"/>
        <v/>
      </c>
      <c r="F119" s="24"/>
      <c r="G119" s="25"/>
      <c r="H119" s="26"/>
      <c r="I119" s="22"/>
      <c r="J119" s="23"/>
      <c r="K119" s="23" t="str">
        <f t="shared" si="14"/>
        <v/>
      </c>
      <c r="L119" s="24"/>
      <c r="M119" s="25"/>
      <c r="N119" s="26"/>
      <c r="O119" s="21"/>
      <c r="P119" s="26"/>
      <c r="Q119" s="21"/>
      <c r="R119" s="24"/>
      <c r="S119" s="27"/>
      <c r="T119" s="28">
        <f t="shared" si="15"/>
        <v>0</v>
      </c>
      <c r="U119" s="28">
        <f t="shared" si="16"/>
        <v>0</v>
      </c>
      <c r="V119" s="28">
        <f t="shared" si="17"/>
        <v>0</v>
      </c>
      <c r="W119" s="28">
        <f t="shared" si="18"/>
        <v>0</v>
      </c>
      <c r="X119" s="28">
        <f t="shared" si="19"/>
        <v>0</v>
      </c>
      <c r="Y119" s="28">
        <f t="shared" si="20"/>
        <v>0</v>
      </c>
      <c r="Z119" s="28">
        <f t="shared" si="21"/>
        <v>0</v>
      </c>
      <c r="AA119" s="28">
        <f t="shared" si="22"/>
        <v>0</v>
      </c>
      <c r="AB119" s="28">
        <f t="shared" si="23"/>
        <v>0</v>
      </c>
      <c r="AC119" s="28">
        <f t="shared" si="24"/>
        <v>0</v>
      </c>
    </row>
    <row r="120" spans="1:29" ht="13.5" x14ac:dyDescent="0.25">
      <c r="A120" s="17">
        <f t="shared" si="25"/>
        <v>114</v>
      </c>
      <c r="B120" s="21"/>
      <c r="C120" s="22"/>
      <c r="D120" s="23"/>
      <c r="E120" s="23" t="str">
        <f t="shared" si="26"/>
        <v/>
      </c>
      <c r="F120" s="24"/>
      <c r="G120" s="25"/>
      <c r="H120" s="26"/>
      <c r="I120" s="22"/>
      <c r="J120" s="23"/>
      <c r="K120" s="23" t="str">
        <f t="shared" si="14"/>
        <v/>
      </c>
      <c r="L120" s="24"/>
      <c r="M120" s="25"/>
      <c r="N120" s="26"/>
      <c r="O120" s="21"/>
      <c r="P120" s="26"/>
      <c r="Q120" s="21"/>
      <c r="R120" s="24"/>
      <c r="S120" s="27"/>
      <c r="T120" s="28">
        <f t="shared" si="15"/>
        <v>0</v>
      </c>
      <c r="U120" s="28">
        <f t="shared" si="16"/>
        <v>0</v>
      </c>
      <c r="V120" s="28">
        <f t="shared" si="17"/>
        <v>0</v>
      </c>
      <c r="W120" s="28">
        <f t="shared" si="18"/>
        <v>0</v>
      </c>
      <c r="X120" s="28">
        <f t="shared" si="19"/>
        <v>0</v>
      </c>
      <c r="Y120" s="28">
        <f t="shared" si="20"/>
        <v>0</v>
      </c>
      <c r="Z120" s="28">
        <f t="shared" si="21"/>
        <v>0</v>
      </c>
      <c r="AA120" s="28">
        <f t="shared" si="22"/>
        <v>0</v>
      </c>
      <c r="AB120" s="28">
        <f t="shared" si="23"/>
        <v>0</v>
      </c>
      <c r="AC120" s="28">
        <f t="shared" si="24"/>
        <v>0</v>
      </c>
    </row>
    <row r="121" spans="1:29" ht="13.5" x14ac:dyDescent="0.25">
      <c r="A121" s="17">
        <f t="shared" si="25"/>
        <v>115</v>
      </c>
      <c r="B121" s="21"/>
      <c r="C121" s="22"/>
      <c r="D121" s="23"/>
      <c r="E121" s="23" t="str">
        <f t="shared" si="26"/>
        <v/>
      </c>
      <c r="F121" s="24"/>
      <c r="G121" s="25"/>
      <c r="H121" s="26"/>
      <c r="I121" s="22"/>
      <c r="J121" s="23"/>
      <c r="K121" s="23" t="str">
        <f t="shared" si="14"/>
        <v/>
      </c>
      <c r="L121" s="24"/>
      <c r="M121" s="25"/>
      <c r="N121" s="26"/>
      <c r="O121" s="21"/>
      <c r="P121" s="26"/>
      <c r="Q121" s="21"/>
      <c r="R121" s="24"/>
      <c r="S121" s="27"/>
      <c r="T121" s="28">
        <f t="shared" si="15"/>
        <v>0</v>
      </c>
      <c r="U121" s="28">
        <f t="shared" si="16"/>
        <v>0</v>
      </c>
      <c r="V121" s="28">
        <f t="shared" si="17"/>
        <v>0</v>
      </c>
      <c r="W121" s="28">
        <f t="shared" si="18"/>
        <v>0</v>
      </c>
      <c r="X121" s="28">
        <f t="shared" si="19"/>
        <v>0</v>
      </c>
      <c r="Y121" s="28">
        <f t="shared" si="20"/>
        <v>0</v>
      </c>
      <c r="Z121" s="28">
        <f t="shared" si="21"/>
        <v>0</v>
      </c>
      <c r="AA121" s="28">
        <f t="shared" si="22"/>
        <v>0</v>
      </c>
      <c r="AB121" s="28">
        <f t="shared" si="23"/>
        <v>0</v>
      </c>
      <c r="AC121" s="28">
        <f t="shared" si="24"/>
        <v>0</v>
      </c>
    </row>
    <row r="122" spans="1:29" ht="13.5" x14ac:dyDescent="0.25">
      <c r="A122" s="17">
        <f t="shared" si="25"/>
        <v>116</v>
      </c>
      <c r="B122" s="21"/>
      <c r="C122" s="22"/>
      <c r="D122" s="23"/>
      <c r="E122" s="23" t="str">
        <f t="shared" si="26"/>
        <v/>
      </c>
      <c r="F122" s="24"/>
      <c r="G122" s="25"/>
      <c r="H122" s="26"/>
      <c r="I122" s="22"/>
      <c r="J122" s="23"/>
      <c r="K122" s="23" t="str">
        <f t="shared" si="14"/>
        <v/>
      </c>
      <c r="L122" s="24"/>
      <c r="M122" s="25"/>
      <c r="N122" s="26"/>
      <c r="O122" s="21"/>
      <c r="P122" s="26"/>
      <c r="Q122" s="21"/>
      <c r="R122" s="24"/>
      <c r="S122" s="27"/>
      <c r="T122" s="28">
        <f t="shared" si="15"/>
        <v>0</v>
      </c>
      <c r="U122" s="28">
        <f t="shared" si="16"/>
        <v>0</v>
      </c>
      <c r="V122" s="28">
        <f t="shared" si="17"/>
        <v>0</v>
      </c>
      <c r="W122" s="28">
        <f t="shared" si="18"/>
        <v>0</v>
      </c>
      <c r="X122" s="28">
        <f t="shared" si="19"/>
        <v>0</v>
      </c>
      <c r="Y122" s="28">
        <f t="shared" si="20"/>
        <v>0</v>
      </c>
      <c r="Z122" s="28">
        <f t="shared" si="21"/>
        <v>0</v>
      </c>
      <c r="AA122" s="28">
        <f t="shared" si="22"/>
        <v>0</v>
      </c>
      <c r="AB122" s="28">
        <f t="shared" si="23"/>
        <v>0</v>
      </c>
      <c r="AC122" s="28">
        <f t="shared" si="24"/>
        <v>0</v>
      </c>
    </row>
    <row r="123" spans="1:29" ht="13.5" x14ac:dyDescent="0.25">
      <c r="A123" s="17">
        <f t="shared" si="25"/>
        <v>117</v>
      </c>
      <c r="B123" s="21"/>
      <c r="C123" s="22"/>
      <c r="D123" s="23"/>
      <c r="E123" s="23" t="str">
        <f t="shared" si="26"/>
        <v/>
      </c>
      <c r="F123" s="24"/>
      <c r="G123" s="25"/>
      <c r="H123" s="26"/>
      <c r="I123" s="22"/>
      <c r="J123" s="23"/>
      <c r="K123" s="23" t="str">
        <f t="shared" si="14"/>
        <v/>
      </c>
      <c r="L123" s="24"/>
      <c r="M123" s="25"/>
      <c r="N123" s="26"/>
      <c r="O123" s="21"/>
      <c r="P123" s="26"/>
      <c r="Q123" s="21"/>
      <c r="R123" s="24"/>
      <c r="S123" s="27"/>
      <c r="T123" s="28">
        <f t="shared" si="15"/>
        <v>0</v>
      </c>
      <c r="U123" s="28">
        <f t="shared" si="16"/>
        <v>0</v>
      </c>
      <c r="V123" s="28">
        <f t="shared" si="17"/>
        <v>0</v>
      </c>
      <c r="W123" s="28">
        <f t="shared" si="18"/>
        <v>0</v>
      </c>
      <c r="X123" s="28">
        <f t="shared" si="19"/>
        <v>0</v>
      </c>
      <c r="Y123" s="28">
        <f t="shared" si="20"/>
        <v>0</v>
      </c>
      <c r="Z123" s="28">
        <f t="shared" si="21"/>
        <v>0</v>
      </c>
      <c r="AA123" s="28">
        <f t="shared" si="22"/>
        <v>0</v>
      </c>
      <c r="AB123" s="28">
        <f t="shared" si="23"/>
        <v>0</v>
      </c>
      <c r="AC123" s="28">
        <f t="shared" si="24"/>
        <v>0</v>
      </c>
    </row>
    <row r="124" spans="1:29" ht="13.5" x14ac:dyDescent="0.25">
      <c r="B124" s="46"/>
      <c r="C124" s="47"/>
      <c r="D124" s="48"/>
      <c r="E124" s="48"/>
      <c r="F124" s="49"/>
      <c r="G124" s="50"/>
      <c r="H124" s="51"/>
      <c r="I124" s="47"/>
      <c r="J124" s="48"/>
      <c r="K124" s="48"/>
      <c r="L124" s="52"/>
      <c r="M124" s="50"/>
      <c r="N124" s="51"/>
      <c r="O124" s="53"/>
      <c r="P124" s="54"/>
      <c r="Q124" s="54"/>
      <c r="R124" s="54"/>
      <c r="S124" s="51"/>
      <c r="T124" s="55">
        <f t="shared" ref="T124:AC124" si="27">SUM(T7:T122)</f>
        <v>57</v>
      </c>
      <c r="U124" s="55">
        <f t="shared" si="27"/>
        <v>16</v>
      </c>
      <c r="V124" s="55">
        <f t="shared" si="27"/>
        <v>25</v>
      </c>
      <c r="W124" s="55">
        <f t="shared" si="27"/>
        <v>3</v>
      </c>
      <c r="X124" s="55">
        <f t="shared" si="27"/>
        <v>0</v>
      </c>
      <c r="Y124" s="55">
        <f t="shared" si="27"/>
        <v>0</v>
      </c>
      <c r="Z124" s="55">
        <f t="shared" si="27"/>
        <v>0</v>
      </c>
      <c r="AA124" s="55">
        <f t="shared" si="27"/>
        <v>57</v>
      </c>
      <c r="AB124" s="55">
        <f t="shared" si="27"/>
        <v>41</v>
      </c>
      <c r="AC124" s="55">
        <f t="shared" si="27"/>
        <v>107</v>
      </c>
    </row>
    <row r="125" spans="1:29" ht="13.5" x14ac:dyDescent="0.25">
      <c r="B125" s="56"/>
      <c r="C125" s="57"/>
      <c r="D125" s="58"/>
      <c r="E125" s="58"/>
      <c r="F125" s="49"/>
      <c r="G125" s="50"/>
      <c r="H125" s="54"/>
      <c r="I125" s="59"/>
      <c r="J125" s="60"/>
      <c r="K125" s="60"/>
      <c r="L125" s="49"/>
      <c r="M125" s="61"/>
      <c r="N125" s="54"/>
      <c r="O125" s="62"/>
      <c r="P125" s="54"/>
      <c r="Q125" s="54"/>
      <c r="R125" s="54"/>
      <c r="S125" s="54"/>
      <c r="T125" s="63" t="s">
        <v>187</v>
      </c>
      <c r="U125" s="63">
        <f>U124</f>
        <v>16</v>
      </c>
      <c r="V125" s="63">
        <f>V124</f>
        <v>25</v>
      </c>
      <c r="W125" s="63"/>
      <c r="X125" s="63"/>
      <c r="Y125" s="55"/>
      <c r="Z125" s="55"/>
      <c r="AA125" s="55"/>
      <c r="AB125" s="55"/>
      <c r="AC125" s="64"/>
    </row>
    <row r="126" spans="1:29" ht="13.5" x14ac:dyDescent="0.25">
      <c r="B126" s="46"/>
      <c r="C126" s="47"/>
      <c r="D126" s="48"/>
      <c r="E126" s="48"/>
      <c r="F126" s="52"/>
      <c r="G126" s="50"/>
      <c r="H126" s="51"/>
      <c r="I126" s="47"/>
      <c r="J126" s="48"/>
      <c r="K126" s="48"/>
      <c r="L126" s="52"/>
      <c r="M126" s="50"/>
      <c r="N126" s="51"/>
      <c r="O126" s="53"/>
      <c r="P126" s="54"/>
      <c r="Q126" s="54"/>
      <c r="R126" s="54"/>
      <c r="S126" s="51"/>
      <c r="T126" s="63" t="s">
        <v>22</v>
      </c>
      <c r="U126" s="63">
        <f>U124*2</f>
        <v>32</v>
      </c>
      <c r="V126" s="63">
        <f>V124*1</f>
        <v>25</v>
      </c>
      <c r="W126" s="63"/>
      <c r="X126" s="63"/>
      <c r="Y126" s="65"/>
      <c r="Z126" s="65"/>
      <c r="AA126" s="65"/>
      <c r="AB126" s="66"/>
      <c r="AC126" s="64"/>
    </row>
    <row r="127" spans="1:29" ht="13.5" x14ac:dyDescent="0.25">
      <c r="B127" s="67"/>
      <c r="C127" s="68"/>
      <c r="D127" s="69"/>
      <c r="E127" s="69"/>
      <c r="F127" s="70"/>
      <c r="G127" s="71"/>
      <c r="H127" s="72"/>
      <c r="I127" s="73"/>
      <c r="J127" s="74"/>
      <c r="K127" s="74"/>
      <c r="L127" s="70"/>
      <c r="M127" s="75"/>
      <c r="N127" s="72"/>
      <c r="O127" s="76"/>
      <c r="P127" s="72"/>
      <c r="Q127" s="72"/>
      <c r="R127" s="72"/>
      <c r="S127" s="72"/>
      <c r="T127" s="63" t="s">
        <v>44</v>
      </c>
      <c r="U127" s="63">
        <f>U124</f>
        <v>16</v>
      </c>
      <c r="V127" s="63">
        <f>V124</f>
        <v>25</v>
      </c>
      <c r="W127" s="63"/>
      <c r="X127" s="63"/>
      <c r="Y127" s="65"/>
      <c r="Z127" s="65"/>
      <c r="AA127" s="65"/>
      <c r="AB127" s="66"/>
      <c r="AC127" s="64"/>
    </row>
    <row r="128" spans="1:29" ht="13.5" x14ac:dyDescent="0.25">
      <c r="B128" s="67"/>
      <c r="C128" s="68"/>
      <c r="D128" s="69"/>
      <c r="E128" s="69"/>
      <c r="F128" s="70"/>
      <c r="G128" s="71"/>
      <c r="H128" s="72"/>
      <c r="I128" s="73"/>
      <c r="J128" s="74"/>
      <c r="K128" s="74"/>
      <c r="L128" s="70"/>
      <c r="M128" s="75"/>
      <c r="N128" s="72"/>
      <c r="O128" s="76"/>
      <c r="P128" s="72"/>
      <c r="Q128" s="72"/>
      <c r="R128" s="72"/>
      <c r="S128" s="72"/>
      <c r="T128" s="63" t="s">
        <v>188</v>
      </c>
      <c r="U128" s="63">
        <f>U124*2</f>
        <v>32</v>
      </c>
      <c r="V128" s="63">
        <f>V124*3</f>
        <v>75</v>
      </c>
      <c r="W128" s="63"/>
      <c r="X128" s="63"/>
      <c r="Y128" s="65"/>
      <c r="Z128" s="65"/>
      <c r="AA128" s="65"/>
      <c r="AB128" s="66"/>
      <c r="AC128" s="64"/>
    </row>
    <row r="129" spans="2:28" ht="13.5" x14ac:dyDescent="0.25">
      <c r="B129" s="77"/>
      <c r="C129" s="78"/>
      <c r="D129" s="79"/>
      <c r="E129" s="79"/>
      <c r="G129" s="81"/>
      <c r="H129" s="80"/>
      <c r="I129" s="78"/>
      <c r="J129" s="79"/>
      <c r="K129" s="79"/>
      <c r="L129" s="80"/>
      <c r="M129" s="81"/>
      <c r="N129" s="80"/>
      <c r="O129" s="80"/>
      <c r="P129" s="80"/>
      <c r="Q129" s="80"/>
      <c r="R129" s="80"/>
      <c r="S129" s="80"/>
      <c r="T129" s="63" t="s">
        <v>189</v>
      </c>
      <c r="W129" s="63">
        <f>W124*1</f>
        <v>3</v>
      </c>
      <c r="X129" s="63">
        <f>X124*2</f>
        <v>0</v>
      </c>
      <c r="Z129"/>
      <c r="AA129"/>
      <c r="AB129" s="3"/>
    </row>
    <row r="130" spans="2:28" ht="13.5" x14ac:dyDescent="0.25">
      <c r="B130" s="77"/>
      <c r="C130" s="78"/>
      <c r="D130" s="79"/>
      <c r="E130" s="79"/>
      <c r="G130" s="81"/>
      <c r="H130" s="80"/>
      <c r="I130" s="78"/>
      <c r="J130" s="79"/>
      <c r="K130" s="79"/>
      <c r="L130" s="80"/>
      <c r="M130" s="81"/>
      <c r="N130" s="80"/>
      <c r="O130" s="80"/>
      <c r="P130" s="80"/>
      <c r="Q130" s="80"/>
      <c r="R130" s="80"/>
      <c r="S130" s="80"/>
      <c r="T130" s="63"/>
      <c r="W130" s="63">
        <f>W125*1</f>
        <v>0</v>
      </c>
      <c r="X130" s="63">
        <f>X125*2</f>
        <v>0</v>
      </c>
      <c r="Z130"/>
      <c r="AA130"/>
      <c r="AB130" s="3"/>
    </row>
    <row r="131" spans="2:28" ht="13.5" x14ac:dyDescent="0.25">
      <c r="B131" s="77"/>
      <c r="C131" s="78"/>
      <c r="D131" s="79"/>
      <c r="E131" s="79"/>
      <c r="G131" s="81"/>
      <c r="H131" s="80"/>
      <c r="I131" s="78"/>
      <c r="J131" s="79"/>
      <c r="K131" s="79"/>
      <c r="L131" s="80"/>
      <c r="M131" s="81"/>
      <c r="N131" s="80"/>
      <c r="O131" s="80"/>
      <c r="P131" s="80"/>
      <c r="Q131" s="80"/>
      <c r="R131" s="80"/>
      <c r="S131" s="80"/>
      <c r="T131" s="63"/>
      <c r="W131" s="63">
        <f>W126*1</f>
        <v>0</v>
      </c>
      <c r="X131" s="63">
        <f>X126*2</f>
        <v>0</v>
      </c>
      <c r="Z131"/>
      <c r="AA131"/>
      <c r="AB131" s="3"/>
    </row>
    <row r="132" spans="2:28" ht="13.5" x14ac:dyDescent="0.25">
      <c r="B132" s="77"/>
      <c r="C132" s="78"/>
      <c r="D132" s="79"/>
      <c r="E132" s="79"/>
      <c r="G132" s="81"/>
      <c r="H132" s="80"/>
      <c r="I132" s="78"/>
      <c r="J132" s="79"/>
      <c r="K132" s="79"/>
      <c r="L132" s="80"/>
      <c r="M132" s="81"/>
      <c r="N132" s="80"/>
      <c r="O132" s="80"/>
      <c r="P132" s="80"/>
      <c r="Q132" s="80"/>
      <c r="R132" s="80"/>
      <c r="S132" s="80"/>
      <c r="T132" s="63"/>
      <c r="W132" s="63">
        <f>W127*1</f>
        <v>0</v>
      </c>
      <c r="X132" s="63">
        <f>X127*2</f>
        <v>0</v>
      </c>
      <c r="Z132"/>
      <c r="AA132"/>
      <c r="AB132" s="3"/>
    </row>
    <row r="133" spans="2:28" x14ac:dyDescent="0.2">
      <c r="B133" s="77"/>
      <c r="C133" s="78"/>
      <c r="D133" s="79"/>
      <c r="E133" s="79"/>
      <c r="G133" s="81"/>
      <c r="H133" s="80"/>
      <c r="I133" s="78"/>
      <c r="J133" s="78"/>
      <c r="K133" s="78"/>
      <c r="L133" s="80"/>
      <c r="M133" s="81"/>
      <c r="N133" s="80"/>
      <c r="O133" s="80"/>
      <c r="P133" s="80"/>
      <c r="Q133" s="80"/>
      <c r="R133" s="80"/>
      <c r="S133" s="80"/>
    </row>
    <row r="134" spans="2:28" x14ac:dyDescent="0.2">
      <c r="B134" s="77"/>
      <c r="C134" s="78"/>
      <c r="D134" s="79"/>
      <c r="E134" s="79"/>
      <c r="G134" s="81"/>
      <c r="H134" s="80"/>
      <c r="I134" s="78"/>
      <c r="J134" s="78"/>
      <c r="K134" s="78"/>
      <c r="L134" s="80"/>
      <c r="M134" s="81"/>
      <c r="N134" s="80"/>
      <c r="O134" s="80"/>
      <c r="P134" s="80"/>
      <c r="Q134" s="80"/>
      <c r="R134" s="80"/>
      <c r="S134" s="80"/>
    </row>
    <row r="135" spans="2:28" x14ac:dyDescent="0.2">
      <c r="B135" s="77"/>
      <c r="C135" s="78"/>
      <c r="D135" s="79"/>
      <c r="E135" s="79"/>
      <c r="G135" s="81"/>
      <c r="H135" s="80"/>
      <c r="I135" s="78"/>
      <c r="J135" s="78"/>
      <c r="K135" s="78"/>
      <c r="L135" s="80"/>
      <c r="M135" s="81"/>
      <c r="N135" s="80"/>
      <c r="O135" s="80"/>
      <c r="P135" s="80"/>
      <c r="Q135" s="80"/>
      <c r="R135" s="80"/>
      <c r="S135" s="80"/>
    </row>
    <row r="136" spans="2:28" x14ac:dyDescent="0.2">
      <c r="B136" s="77"/>
      <c r="C136" s="78"/>
      <c r="D136" s="79"/>
      <c r="E136" s="79"/>
      <c r="G136" s="81"/>
      <c r="H136" s="80"/>
      <c r="I136" s="78"/>
      <c r="J136" s="78"/>
      <c r="K136" s="78"/>
      <c r="L136" s="80"/>
      <c r="M136" s="81"/>
      <c r="N136" s="80"/>
      <c r="O136" s="80"/>
      <c r="P136" s="80"/>
      <c r="Q136" s="80"/>
      <c r="R136" s="80"/>
      <c r="S136" s="80"/>
    </row>
    <row r="137" spans="2:28" x14ac:dyDescent="0.2">
      <c r="B137" s="77"/>
      <c r="C137" s="78"/>
      <c r="D137" s="79"/>
      <c r="E137" s="79"/>
      <c r="G137" s="81"/>
      <c r="H137" s="80"/>
      <c r="I137" s="78"/>
      <c r="J137" s="78"/>
      <c r="K137" s="78"/>
      <c r="L137" s="80"/>
      <c r="M137" s="81"/>
      <c r="N137" s="80"/>
      <c r="O137" s="80"/>
      <c r="P137" s="80"/>
      <c r="Q137" s="80"/>
      <c r="R137" s="80"/>
      <c r="S137" s="80"/>
    </row>
    <row r="138" spans="2:28" x14ac:dyDescent="0.2">
      <c r="B138" s="77"/>
      <c r="C138" s="78"/>
      <c r="D138" s="79"/>
      <c r="E138" s="79"/>
      <c r="G138" s="81"/>
      <c r="H138" s="80"/>
      <c r="I138" s="78"/>
      <c r="J138" s="78"/>
      <c r="K138" s="78"/>
      <c r="L138" s="80"/>
      <c r="M138" s="81"/>
      <c r="N138" s="80"/>
      <c r="O138" s="80"/>
      <c r="P138" s="80"/>
      <c r="Q138" s="80"/>
      <c r="R138" s="80"/>
      <c r="S138" s="80"/>
    </row>
    <row r="139" spans="2:28" x14ac:dyDescent="0.2">
      <c r="B139" s="77"/>
      <c r="C139" s="78"/>
      <c r="D139" s="79"/>
      <c r="E139" s="79"/>
      <c r="G139" s="81"/>
      <c r="H139" s="80"/>
      <c r="I139" s="78"/>
      <c r="J139" s="78"/>
      <c r="K139" s="78"/>
      <c r="L139" s="80"/>
      <c r="M139" s="81"/>
      <c r="N139" s="80"/>
      <c r="O139" s="80"/>
      <c r="P139" s="80"/>
      <c r="Q139" s="80"/>
      <c r="R139" s="80"/>
      <c r="S139" s="80"/>
    </row>
    <row r="140" spans="2:28" x14ac:dyDescent="0.2">
      <c r="B140" s="77"/>
      <c r="C140" s="78"/>
      <c r="D140" s="79"/>
      <c r="E140" s="79"/>
      <c r="G140" s="81"/>
      <c r="H140" s="80"/>
      <c r="I140" s="78"/>
      <c r="J140" s="78"/>
      <c r="K140" s="78"/>
      <c r="L140" s="80"/>
      <c r="M140" s="81"/>
      <c r="N140" s="80"/>
      <c r="O140" s="80"/>
      <c r="P140" s="80"/>
      <c r="Q140" s="80"/>
      <c r="R140" s="80"/>
      <c r="S140" s="80"/>
    </row>
    <row r="141" spans="2:28" x14ac:dyDescent="0.2">
      <c r="B141" s="77"/>
      <c r="C141" s="78"/>
      <c r="D141" s="79"/>
      <c r="E141" s="79"/>
      <c r="G141" s="81"/>
      <c r="H141" s="80"/>
      <c r="I141" s="78"/>
      <c r="J141" s="78"/>
      <c r="K141" s="78"/>
      <c r="L141" s="80"/>
      <c r="M141" s="81"/>
      <c r="N141" s="80"/>
      <c r="O141" s="80"/>
      <c r="P141" s="80"/>
      <c r="Q141" s="80"/>
      <c r="R141" s="80"/>
      <c r="S141" s="80"/>
    </row>
    <row r="142" spans="2:28" x14ac:dyDescent="0.2">
      <c r="B142" s="77"/>
      <c r="C142" s="78"/>
      <c r="D142" s="79"/>
      <c r="E142" s="79"/>
      <c r="G142" s="81"/>
      <c r="H142" s="80"/>
      <c r="I142" s="78"/>
      <c r="J142" s="78"/>
      <c r="K142" s="78"/>
      <c r="L142" s="80"/>
      <c r="M142" s="81"/>
      <c r="N142" s="80"/>
      <c r="O142" s="80"/>
      <c r="P142" s="80"/>
      <c r="Q142" s="80"/>
      <c r="R142" s="80"/>
      <c r="S142" s="80"/>
    </row>
    <row r="143" spans="2:28" x14ac:dyDescent="0.2">
      <c r="B143" s="77"/>
      <c r="C143" s="78"/>
      <c r="D143" s="78"/>
      <c r="E143" s="78"/>
      <c r="G143" s="81"/>
      <c r="H143" s="80"/>
      <c r="I143" s="78"/>
      <c r="J143" s="78"/>
      <c r="K143" s="78"/>
      <c r="L143" s="80"/>
      <c r="M143" s="81"/>
      <c r="N143" s="80"/>
      <c r="O143" s="80"/>
      <c r="P143" s="80"/>
      <c r="Q143" s="80"/>
      <c r="R143" s="80"/>
      <c r="S143" s="80"/>
    </row>
    <row r="144" spans="2:28" x14ac:dyDescent="0.2">
      <c r="B144" s="77"/>
      <c r="C144" s="78"/>
      <c r="D144" s="78"/>
      <c r="E144" s="78"/>
      <c r="G144" s="81"/>
      <c r="H144" s="80"/>
      <c r="I144" s="78"/>
      <c r="J144" s="78"/>
      <c r="K144" s="78"/>
      <c r="L144" s="80"/>
      <c r="M144" s="81"/>
      <c r="N144" s="80"/>
      <c r="O144" s="80"/>
      <c r="P144" s="80"/>
      <c r="Q144" s="80"/>
      <c r="R144" s="80"/>
      <c r="S144" s="80"/>
    </row>
    <row r="145" spans="2:19" x14ac:dyDescent="0.2">
      <c r="B145" s="77"/>
      <c r="C145" s="78"/>
      <c r="D145" s="78"/>
      <c r="E145" s="78"/>
      <c r="G145" s="81"/>
      <c r="H145" s="80"/>
      <c r="I145" s="78"/>
      <c r="J145" s="78"/>
      <c r="K145" s="78"/>
      <c r="L145" s="80"/>
      <c r="M145" s="81"/>
      <c r="N145" s="80"/>
      <c r="O145" s="80"/>
      <c r="P145" s="80"/>
      <c r="Q145" s="80"/>
      <c r="R145" s="80"/>
      <c r="S145" s="80"/>
    </row>
    <row r="146" spans="2:19" x14ac:dyDescent="0.2">
      <c r="B146" s="77"/>
      <c r="C146" s="78"/>
      <c r="D146" s="78"/>
      <c r="E146" s="78"/>
      <c r="G146" s="81"/>
      <c r="H146" s="80"/>
      <c r="I146" s="78"/>
      <c r="J146" s="78"/>
      <c r="K146" s="78"/>
      <c r="L146" s="80"/>
      <c r="M146" s="81"/>
      <c r="N146" s="80"/>
      <c r="O146" s="80"/>
      <c r="P146" s="80"/>
      <c r="Q146" s="80"/>
      <c r="R146" s="80"/>
      <c r="S146" s="80"/>
    </row>
    <row r="147" spans="2:19" x14ac:dyDescent="0.2">
      <c r="B147" s="77"/>
      <c r="C147" s="78"/>
      <c r="D147" s="78"/>
      <c r="E147" s="78"/>
      <c r="G147" s="81"/>
      <c r="H147" s="80"/>
      <c r="I147" s="78"/>
      <c r="J147" s="78"/>
      <c r="K147" s="78"/>
      <c r="L147" s="80"/>
      <c r="M147" s="81"/>
      <c r="N147" s="80"/>
      <c r="O147" s="80"/>
      <c r="P147" s="80"/>
      <c r="Q147" s="80"/>
      <c r="R147" s="80"/>
      <c r="S147" s="80"/>
    </row>
    <row r="148" spans="2:19" x14ac:dyDescent="0.2">
      <c r="B148" s="77"/>
      <c r="C148" s="78"/>
      <c r="D148" s="78"/>
      <c r="E148" s="78"/>
      <c r="G148" s="81"/>
      <c r="H148" s="80"/>
      <c r="I148" s="78"/>
      <c r="J148" s="78"/>
      <c r="K148" s="78"/>
      <c r="L148" s="80"/>
      <c r="M148" s="81"/>
      <c r="N148" s="80"/>
      <c r="O148" s="80"/>
      <c r="P148" s="80"/>
      <c r="Q148" s="80"/>
      <c r="R148" s="80"/>
      <c r="S148" s="80"/>
    </row>
    <row r="149" spans="2:19" x14ac:dyDescent="0.2">
      <c r="B149" s="77"/>
      <c r="C149" s="78"/>
      <c r="D149" s="78"/>
      <c r="E149" s="78"/>
      <c r="G149" s="81"/>
      <c r="H149" s="80"/>
      <c r="I149" s="78"/>
      <c r="J149" s="78"/>
      <c r="K149" s="78"/>
      <c r="L149" s="80"/>
      <c r="M149" s="81"/>
      <c r="N149" s="80"/>
      <c r="O149" s="80"/>
      <c r="P149" s="80"/>
      <c r="Q149" s="80"/>
      <c r="R149" s="80"/>
      <c r="S149" s="80"/>
    </row>
    <row r="150" spans="2:19" x14ac:dyDescent="0.2">
      <c r="B150" s="77"/>
      <c r="C150" s="78"/>
      <c r="D150" s="78"/>
      <c r="E150" s="78"/>
      <c r="G150" s="81"/>
      <c r="H150" s="80"/>
      <c r="I150" s="78"/>
      <c r="J150" s="78"/>
      <c r="K150" s="78"/>
      <c r="L150" s="80"/>
      <c r="M150" s="81"/>
      <c r="N150" s="80"/>
      <c r="O150" s="80"/>
      <c r="P150" s="80"/>
      <c r="Q150" s="80"/>
      <c r="R150" s="80"/>
      <c r="S150" s="80"/>
    </row>
    <row r="151" spans="2:19" x14ac:dyDescent="0.2">
      <c r="B151" s="77"/>
      <c r="C151" s="78"/>
      <c r="D151" s="78"/>
      <c r="E151" s="78"/>
      <c r="G151" s="81"/>
      <c r="H151" s="80"/>
      <c r="I151" s="78"/>
      <c r="J151" s="78"/>
      <c r="K151" s="78"/>
      <c r="L151" s="80"/>
      <c r="M151" s="81"/>
      <c r="N151" s="80"/>
      <c r="O151" s="80"/>
      <c r="P151" s="80"/>
      <c r="Q151" s="80"/>
      <c r="R151" s="80"/>
      <c r="S151" s="80"/>
    </row>
    <row r="152" spans="2:19" x14ac:dyDescent="0.2">
      <c r="B152" s="77"/>
      <c r="C152" s="78"/>
      <c r="D152" s="78"/>
      <c r="E152" s="78"/>
      <c r="G152" s="81"/>
      <c r="H152" s="80"/>
      <c r="I152" s="78"/>
      <c r="J152" s="78"/>
      <c r="K152" s="78"/>
      <c r="L152" s="80"/>
      <c r="M152" s="81"/>
      <c r="N152" s="80"/>
      <c r="O152" s="80"/>
      <c r="P152" s="80"/>
      <c r="Q152" s="80"/>
      <c r="R152" s="80"/>
      <c r="S152" s="80"/>
    </row>
    <row r="153" spans="2:19" x14ac:dyDescent="0.2">
      <c r="B153" s="77"/>
      <c r="C153" s="78"/>
      <c r="D153" s="78"/>
      <c r="E153" s="78"/>
      <c r="G153" s="81"/>
      <c r="H153" s="80"/>
      <c r="I153" s="78"/>
      <c r="J153" s="78"/>
      <c r="K153" s="78"/>
      <c r="L153" s="80"/>
      <c r="M153" s="81"/>
      <c r="N153" s="80"/>
      <c r="O153" s="80"/>
      <c r="P153" s="80"/>
      <c r="Q153" s="80"/>
      <c r="R153" s="80"/>
      <c r="S153" s="80"/>
    </row>
    <row r="154" spans="2:19" x14ac:dyDescent="0.2">
      <c r="B154" s="77"/>
      <c r="C154" s="78"/>
      <c r="D154" s="78"/>
      <c r="E154" s="78"/>
      <c r="G154" s="81"/>
      <c r="H154" s="80"/>
      <c r="I154" s="78"/>
      <c r="J154" s="78"/>
      <c r="K154" s="78"/>
      <c r="L154" s="80"/>
      <c r="M154" s="81"/>
      <c r="N154" s="80"/>
      <c r="O154" s="80"/>
      <c r="P154" s="80"/>
      <c r="Q154" s="80"/>
      <c r="R154" s="80"/>
      <c r="S154" s="80"/>
    </row>
    <row r="155" spans="2:19" x14ac:dyDescent="0.2">
      <c r="B155" s="77"/>
      <c r="C155" s="78"/>
      <c r="D155" s="78"/>
      <c r="E155" s="78"/>
      <c r="G155" s="81"/>
      <c r="H155" s="80"/>
      <c r="I155" s="78"/>
      <c r="J155" s="78"/>
      <c r="K155" s="78"/>
      <c r="L155" s="80"/>
      <c r="M155" s="81"/>
      <c r="N155" s="80"/>
      <c r="O155" s="80"/>
      <c r="P155" s="80"/>
      <c r="Q155" s="80"/>
      <c r="R155" s="80"/>
      <c r="S155" s="80"/>
    </row>
    <row r="156" spans="2:19" x14ac:dyDescent="0.2">
      <c r="B156" s="77"/>
      <c r="C156" s="78"/>
      <c r="D156" s="78"/>
      <c r="E156" s="78"/>
      <c r="G156" s="81"/>
      <c r="H156" s="80"/>
      <c r="I156" s="78"/>
      <c r="J156" s="78"/>
      <c r="K156" s="78"/>
      <c r="L156" s="80"/>
      <c r="M156" s="81"/>
      <c r="N156" s="80"/>
      <c r="O156" s="80"/>
      <c r="P156" s="80"/>
      <c r="Q156" s="80"/>
      <c r="R156" s="80"/>
      <c r="S156" s="80"/>
    </row>
    <row r="157" spans="2:19" x14ac:dyDescent="0.2">
      <c r="B157" s="77"/>
      <c r="C157" s="78"/>
      <c r="D157" s="78"/>
      <c r="E157" s="78"/>
      <c r="G157" s="81"/>
      <c r="H157" s="80"/>
      <c r="I157" s="78"/>
      <c r="J157" s="78"/>
      <c r="K157" s="78"/>
      <c r="L157" s="80"/>
      <c r="M157" s="81"/>
      <c r="N157" s="80"/>
      <c r="O157" s="80"/>
      <c r="P157" s="80"/>
      <c r="Q157" s="80"/>
      <c r="R157" s="80"/>
      <c r="S157" s="80"/>
    </row>
    <row r="158" spans="2:19" x14ac:dyDescent="0.2">
      <c r="B158" s="77"/>
      <c r="C158" s="78"/>
      <c r="D158" s="78"/>
      <c r="E158" s="78"/>
      <c r="G158" s="81"/>
      <c r="H158" s="80"/>
      <c r="I158" s="78"/>
      <c r="J158" s="78"/>
      <c r="K158" s="78"/>
      <c r="L158" s="80"/>
      <c r="M158" s="81"/>
      <c r="N158" s="80"/>
      <c r="O158" s="80"/>
      <c r="P158" s="80"/>
      <c r="Q158" s="80"/>
      <c r="R158" s="80"/>
      <c r="S158" s="80"/>
    </row>
    <row r="159" spans="2:19" x14ac:dyDescent="0.2">
      <c r="B159" s="77"/>
      <c r="C159" s="78"/>
      <c r="D159" s="78"/>
      <c r="E159" s="78"/>
      <c r="G159" s="81"/>
      <c r="H159" s="80"/>
      <c r="I159" s="78"/>
      <c r="J159" s="78"/>
      <c r="K159" s="78"/>
      <c r="L159" s="80"/>
      <c r="M159" s="81"/>
      <c r="N159" s="80"/>
      <c r="O159" s="80"/>
      <c r="P159" s="80"/>
      <c r="Q159" s="80"/>
      <c r="R159" s="80"/>
      <c r="S159" s="80"/>
    </row>
    <row r="160" spans="2:19" x14ac:dyDescent="0.2">
      <c r="B160" s="77"/>
      <c r="C160" s="78"/>
      <c r="D160" s="78"/>
      <c r="E160" s="78"/>
      <c r="G160" s="81"/>
      <c r="H160" s="80"/>
      <c r="I160" s="78"/>
      <c r="J160" s="78"/>
      <c r="K160" s="78"/>
      <c r="L160" s="80"/>
      <c r="M160" s="81"/>
      <c r="N160" s="80"/>
      <c r="O160" s="80"/>
      <c r="P160" s="80"/>
      <c r="Q160" s="80"/>
      <c r="R160" s="80"/>
      <c r="S160" s="80"/>
    </row>
    <row r="161" spans="2:19" x14ac:dyDescent="0.2">
      <c r="B161" s="77"/>
      <c r="C161" s="78"/>
      <c r="D161" s="78"/>
      <c r="E161" s="78"/>
      <c r="G161" s="81"/>
      <c r="H161" s="80"/>
      <c r="I161" s="78"/>
      <c r="J161" s="78"/>
      <c r="K161" s="78"/>
      <c r="L161" s="80"/>
      <c r="M161" s="81"/>
      <c r="N161" s="80"/>
      <c r="O161" s="80"/>
      <c r="P161" s="80"/>
      <c r="Q161" s="80"/>
      <c r="R161" s="80"/>
      <c r="S161" s="80"/>
    </row>
    <row r="162" spans="2:19" x14ac:dyDescent="0.2">
      <c r="B162" s="77"/>
      <c r="C162" s="78"/>
      <c r="D162" s="78"/>
      <c r="E162" s="78"/>
      <c r="G162" s="81"/>
      <c r="H162" s="80"/>
      <c r="I162" s="78"/>
      <c r="J162" s="78"/>
      <c r="K162" s="78"/>
      <c r="L162" s="80"/>
      <c r="M162" s="81"/>
      <c r="N162" s="80"/>
      <c r="O162" s="80"/>
      <c r="P162" s="80"/>
      <c r="Q162" s="80"/>
      <c r="R162" s="80"/>
      <c r="S162" s="80"/>
    </row>
    <row r="163" spans="2:19" x14ac:dyDescent="0.2">
      <c r="B163" s="77"/>
      <c r="C163" s="78"/>
      <c r="D163" s="78"/>
      <c r="E163" s="78"/>
      <c r="G163" s="81"/>
      <c r="H163" s="80"/>
      <c r="I163" s="78"/>
      <c r="J163" s="78"/>
      <c r="K163" s="78"/>
      <c r="L163" s="80"/>
      <c r="M163" s="81"/>
      <c r="N163" s="80"/>
      <c r="O163" s="80"/>
      <c r="P163" s="80"/>
      <c r="Q163" s="80"/>
      <c r="R163" s="80"/>
      <c r="S163" s="80"/>
    </row>
    <row r="164" spans="2:19" x14ac:dyDescent="0.2">
      <c r="B164" s="77"/>
      <c r="C164" s="78"/>
      <c r="D164" s="78"/>
      <c r="E164" s="78"/>
      <c r="G164" s="81"/>
      <c r="H164" s="80"/>
      <c r="I164" s="78"/>
      <c r="J164" s="78"/>
      <c r="K164" s="78"/>
      <c r="L164" s="80"/>
      <c r="M164" s="81"/>
      <c r="N164" s="80"/>
      <c r="O164" s="80"/>
      <c r="P164" s="80"/>
      <c r="Q164" s="80"/>
      <c r="R164" s="80"/>
      <c r="S164" s="80"/>
    </row>
    <row r="165" spans="2:19" x14ac:dyDescent="0.2">
      <c r="B165" s="77"/>
      <c r="C165" s="78"/>
      <c r="D165" s="78"/>
      <c r="E165" s="78"/>
      <c r="G165" s="81"/>
      <c r="H165" s="80"/>
      <c r="I165" s="78"/>
      <c r="J165" s="78"/>
      <c r="K165" s="78"/>
      <c r="L165" s="80"/>
      <c r="M165" s="81"/>
      <c r="N165" s="80"/>
      <c r="O165" s="80"/>
      <c r="P165" s="80"/>
      <c r="Q165" s="80"/>
      <c r="R165" s="80"/>
      <c r="S165" s="80"/>
    </row>
    <row r="166" spans="2:19" x14ac:dyDescent="0.2">
      <c r="B166" s="77"/>
      <c r="C166" s="78"/>
      <c r="D166" s="78"/>
      <c r="E166" s="78"/>
      <c r="G166" s="81"/>
      <c r="H166" s="80"/>
      <c r="I166" s="78"/>
      <c r="J166" s="78"/>
      <c r="K166" s="78"/>
      <c r="L166" s="80"/>
      <c r="M166" s="81"/>
      <c r="N166" s="80"/>
      <c r="O166" s="80"/>
      <c r="P166" s="80"/>
      <c r="Q166" s="80"/>
      <c r="R166" s="80"/>
      <c r="S166" s="80"/>
    </row>
    <row r="167" spans="2:19" x14ac:dyDescent="0.2">
      <c r="B167" s="77"/>
      <c r="C167" s="78"/>
      <c r="D167" s="78"/>
      <c r="E167" s="78"/>
      <c r="G167" s="81"/>
      <c r="H167" s="80"/>
      <c r="I167" s="78"/>
      <c r="J167" s="78"/>
      <c r="K167" s="78"/>
      <c r="L167" s="80"/>
      <c r="M167" s="81"/>
      <c r="N167" s="80"/>
      <c r="O167" s="80"/>
      <c r="P167" s="80"/>
      <c r="Q167" s="80"/>
      <c r="R167" s="80"/>
      <c r="S167" s="80"/>
    </row>
    <row r="168" spans="2:19" x14ac:dyDescent="0.2">
      <c r="B168" s="77"/>
      <c r="C168" s="78"/>
      <c r="D168" s="78"/>
      <c r="E168" s="78"/>
      <c r="G168" s="81"/>
      <c r="H168" s="80"/>
      <c r="I168" s="78"/>
      <c r="J168" s="78"/>
      <c r="K168" s="78"/>
      <c r="L168" s="80"/>
      <c r="M168" s="81"/>
      <c r="N168" s="80"/>
      <c r="O168" s="80"/>
      <c r="P168" s="80"/>
      <c r="Q168" s="80"/>
      <c r="R168" s="80"/>
      <c r="S168" s="80"/>
    </row>
    <row r="169" spans="2:19" x14ac:dyDescent="0.2">
      <c r="B169" s="77"/>
      <c r="C169" s="78"/>
      <c r="D169" s="78"/>
      <c r="E169" s="78"/>
      <c r="G169" s="81"/>
      <c r="H169" s="80"/>
      <c r="I169" s="78"/>
      <c r="J169" s="78"/>
      <c r="K169" s="78"/>
      <c r="L169" s="80"/>
      <c r="M169" s="81"/>
      <c r="N169" s="80"/>
      <c r="O169" s="80"/>
      <c r="P169" s="80"/>
      <c r="Q169" s="80"/>
      <c r="R169" s="80"/>
      <c r="S169" s="80"/>
    </row>
    <row r="170" spans="2:19" x14ac:dyDescent="0.2">
      <c r="B170" s="77"/>
      <c r="C170" s="78"/>
      <c r="D170" s="78"/>
      <c r="E170" s="78"/>
      <c r="G170" s="81"/>
      <c r="H170" s="80"/>
      <c r="I170" s="78"/>
      <c r="J170" s="78"/>
      <c r="K170" s="78"/>
      <c r="L170" s="80"/>
      <c r="M170" s="81"/>
      <c r="N170" s="80"/>
      <c r="O170" s="80"/>
      <c r="P170" s="80"/>
      <c r="Q170" s="80"/>
      <c r="R170" s="80"/>
      <c r="S170" s="80"/>
    </row>
    <row r="171" spans="2:19" x14ac:dyDescent="0.2">
      <c r="B171" s="77"/>
      <c r="C171" s="78"/>
      <c r="D171" s="78"/>
      <c r="E171" s="78"/>
      <c r="G171" s="81"/>
      <c r="H171" s="80"/>
      <c r="I171" s="78"/>
      <c r="J171" s="78"/>
      <c r="K171" s="78"/>
      <c r="L171" s="80"/>
      <c r="M171" s="81"/>
      <c r="N171" s="80"/>
      <c r="O171" s="80"/>
      <c r="P171" s="80"/>
      <c r="Q171" s="80"/>
      <c r="R171" s="80"/>
      <c r="S171" s="80"/>
    </row>
    <row r="172" spans="2:19" x14ac:dyDescent="0.2">
      <c r="B172" s="77"/>
      <c r="C172" s="78"/>
      <c r="D172" s="78"/>
      <c r="E172" s="78"/>
      <c r="G172" s="81"/>
      <c r="H172" s="80"/>
      <c r="I172" s="78"/>
      <c r="J172" s="78"/>
      <c r="K172" s="78"/>
      <c r="L172" s="80"/>
      <c r="M172" s="81"/>
      <c r="N172" s="80"/>
      <c r="O172" s="80"/>
      <c r="P172" s="80"/>
      <c r="Q172" s="80"/>
      <c r="R172" s="80"/>
      <c r="S172" s="80"/>
    </row>
    <row r="173" spans="2:19" x14ac:dyDescent="0.2">
      <c r="B173" s="77"/>
      <c r="C173" s="78"/>
      <c r="D173" s="78"/>
      <c r="E173" s="78"/>
      <c r="G173" s="81"/>
      <c r="H173" s="80"/>
      <c r="I173" s="78"/>
      <c r="J173" s="78"/>
      <c r="K173" s="78"/>
      <c r="L173" s="80"/>
      <c r="M173" s="81"/>
      <c r="N173" s="80"/>
      <c r="O173" s="80"/>
      <c r="P173" s="80"/>
      <c r="Q173" s="80"/>
      <c r="R173" s="80"/>
      <c r="S173" s="80"/>
    </row>
    <row r="174" spans="2:19" x14ac:dyDescent="0.2">
      <c r="B174" s="77"/>
      <c r="C174" s="78"/>
      <c r="D174" s="78"/>
      <c r="E174" s="78"/>
      <c r="G174" s="81"/>
      <c r="H174" s="80"/>
      <c r="I174" s="78"/>
      <c r="J174" s="78"/>
      <c r="K174" s="78"/>
      <c r="L174" s="80"/>
      <c r="M174" s="81"/>
      <c r="N174" s="80"/>
      <c r="O174" s="80"/>
      <c r="P174" s="80"/>
      <c r="Q174" s="80"/>
      <c r="R174" s="80"/>
      <c r="S174" s="80"/>
    </row>
    <row r="175" spans="2:19" x14ac:dyDescent="0.2">
      <c r="B175" s="77"/>
      <c r="C175" s="78"/>
      <c r="D175" s="78"/>
      <c r="E175" s="78"/>
      <c r="G175" s="81"/>
      <c r="H175" s="80"/>
      <c r="I175" s="78"/>
      <c r="J175" s="78"/>
      <c r="K175" s="78"/>
      <c r="L175" s="80"/>
      <c r="M175" s="81"/>
      <c r="N175" s="80"/>
      <c r="O175" s="80"/>
      <c r="P175" s="80"/>
      <c r="Q175" s="80"/>
      <c r="R175" s="80"/>
      <c r="S175" s="80"/>
    </row>
    <row r="176" spans="2:19" x14ac:dyDescent="0.2">
      <c r="B176" s="77"/>
      <c r="C176" s="78"/>
      <c r="D176" s="78"/>
      <c r="E176" s="78"/>
      <c r="G176" s="81"/>
      <c r="H176" s="80"/>
      <c r="I176" s="78"/>
      <c r="J176" s="78"/>
      <c r="K176" s="78"/>
      <c r="L176" s="80"/>
      <c r="M176" s="81"/>
      <c r="N176" s="80"/>
      <c r="O176" s="80"/>
      <c r="P176" s="80"/>
      <c r="Q176" s="80"/>
      <c r="R176" s="80"/>
      <c r="S176" s="80"/>
    </row>
    <row r="177" spans="2:19" x14ac:dyDescent="0.2">
      <c r="B177" s="77"/>
      <c r="C177" s="78"/>
      <c r="D177" s="78"/>
      <c r="E177" s="78"/>
      <c r="G177" s="81"/>
      <c r="H177" s="80"/>
      <c r="I177" s="78"/>
      <c r="J177" s="78"/>
      <c r="K177" s="78"/>
      <c r="L177" s="80"/>
      <c r="M177" s="81"/>
      <c r="N177" s="80"/>
      <c r="O177" s="80"/>
      <c r="P177" s="80"/>
      <c r="Q177" s="80"/>
      <c r="R177" s="80"/>
      <c r="S177" s="80"/>
    </row>
    <row r="178" spans="2:19" x14ac:dyDescent="0.2">
      <c r="B178" s="77"/>
      <c r="C178" s="78"/>
      <c r="D178" s="78"/>
      <c r="E178" s="78"/>
      <c r="G178" s="81"/>
      <c r="H178" s="80"/>
      <c r="I178" s="78"/>
      <c r="J178" s="78"/>
      <c r="K178" s="78"/>
      <c r="L178" s="80"/>
      <c r="M178" s="80"/>
      <c r="N178" s="80"/>
      <c r="O178" s="80"/>
      <c r="P178" s="80"/>
      <c r="Q178" s="80"/>
      <c r="R178" s="80"/>
      <c r="S178" s="80"/>
    </row>
    <row r="179" spans="2:19" x14ac:dyDescent="0.2">
      <c r="B179" s="77"/>
      <c r="C179" s="78"/>
      <c r="D179" s="78"/>
      <c r="E179" s="78"/>
      <c r="G179" s="81"/>
      <c r="H179" s="80"/>
      <c r="I179" s="78"/>
      <c r="J179" s="78"/>
      <c r="K179" s="78"/>
      <c r="L179" s="80"/>
      <c r="M179" s="80"/>
      <c r="N179" s="80"/>
      <c r="O179" s="80"/>
      <c r="P179" s="80"/>
      <c r="Q179" s="80"/>
      <c r="R179" s="80"/>
      <c r="S179" s="80"/>
    </row>
    <row r="180" spans="2:19" x14ac:dyDescent="0.2">
      <c r="B180" s="77"/>
      <c r="C180" s="78"/>
      <c r="D180" s="78"/>
      <c r="E180" s="78"/>
      <c r="G180" s="81"/>
      <c r="H180" s="80"/>
      <c r="I180" s="78"/>
      <c r="J180" s="78"/>
      <c r="K180" s="78"/>
      <c r="L180" s="80"/>
      <c r="M180" s="80"/>
      <c r="N180" s="80"/>
      <c r="O180" s="80"/>
      <c r="P180" s="80"/>
      <c r="Q180" s="80"/>
      <c r="R180" s="80"/>
      <c r="S180" s="80"/>
    </row>
    <row r="181" spans="2:19" x14ac:dyDescent="0.2">
      <c r="B181" s="77"/>
      <c r="C181" s="78"/>
      <c r="D181" s="78"/>
      <c r="E181" s="78"/>
      <c r="G181" s="81"/>
      <c r="H181" s="80"/>
      <c r="I181" s="78"/>
      <c r="J181" s="78"/>
      <c r="K181" s="78"/>
      <c r="L181" s="80"/>
      <c r="M181" s="80"/>
      <c r="N181" s="80"/>
      <c r="O181" s="80"/>
      <c r="P181" s="80"/>
      <c r="Q181" s="80"/>
      <c r="R181" s="80"/>
      <c r="S181" s="80"/>
    </row>
    <row r="182" spans="2:19" x14ac:dyDescent="0.2">
      <c r="B182" s="77"/>
      <c r="C182" s="78"/>
      <c r="D182" s="78"/>
      <c r="E182" s="78"/>
      <c r="G182" s="81"/>
      <c r="H182" s="80"/>
      <c r="I182" s="78"/>
      <c r="J182" s="78"/>
      <c r="K182" s="78"/>
      <c r="L182" s="80"/>
      <c r="M182" s="80"/>
      <c r="N182" s="80"/>
      <c r="O182" s="80"/>
      <c r="P182" s="80"/>
      <c r="Q182" s="80"/>
      <c r="R182" s="80"/>
      <c r="S182" s="80"/>
    </row>
    <row r="183" spans="2:19" x14ac:dyDescent="0.2">
      <c r="B183" s="77"/>
      <c r="C183" s="78"/>
      <c r="D183" s="78"/>
      <c r="E183" s="78"/>
      <c r="G183" s="81"/>
      <c r="H183" s="80"/>
      <c r="I183" s="78"/>
      <c r="J183" s="78"/>
      <c r="K183" s="78"/>
      <c r="L183" s="80"/>
      <c r="M183" s="80"/>
      <c r="N183" s="80"/>
      <c r="O183" s="80"/>
      <c r="P183" s="80"/>
      <c r="Q183" s="80"/>
      <c r="R183" s="80"/>
      <c r="S183" s="80"/>
    </row>
    <row r="184" spans="2:19" x14ac:dyDescent="0.2">
      <c r="B184" s="77"/>
      <c r="C184" s="78"/>
      <c r="D184" s="78"/>
      <c r="E184" s="78"/>
      <c r="H184" s="80"/>
      <c r="I184" s="78"/>
      <c r="J184" s="78"/>
      <c r="K184" s="78"/>
      <c r="L184" s="80"/>
      <c r="M184" s="80"/>
      <c r="N184" s="80"/>
      <c r="O184" s="80"/>
      <c r="P184" s="80"/>
      <c r="Q184" s="80"/>
      <c r="R184" s="80"/>
      <c r="S184" s="80"/>
    </row>
  </sheetData>
  <sheetProtection selectLockedCells="1"/>
  <mergeCells count="9">
    <mergeCell ref="AF7:AH7"/>
    <mergeCell ref="AI7:AJ7"/>
    <mergeCell ref="AK7:AM7"/>
    <mergeCell ref="B1:S1"/>
    <mergeCell ref="B2:S2"/>
    <mergeCell ref="B3:S3"/>
    <mergeCell ref="B4:S4"/>
    <mergeCell ref="AA5:AC5"/>
    <mergeCell ref="AF6:AM6"/>
  </mergeCells>
  <dataValidations count="1">
    <dataValidation type="list" allowBlank="1" showInputMessage="1" showErrorMessage="1" prompt="Sélectionnez le nombre de pilotes féminines dans la liste" sqref="O61:O123 JK61:JK123 TG61:TG123 ADC61:ADC123 AMY61:AMY123 AWU61:AWU123 BGQ61:BGQ123 BQM61:BQM123 CAI61:CAI123 CKE61:CKE123 CUA61:CUA123 DDW61:DDW123 DNS61:DNS123 DXO61:DXO123 EHK61:EHK123 ERG61:ERG123 FBC61:FBC123 FKY61:FKY123 FUU61:FUU123 GEQ61:GEQ123 GOM61:GOM123 GYI61:GYI123 HIE61:HIE123 HSA61:HSA123 IBW61:IBW123 ILS61:ILS123 IVO61:IVO123 JFK61:JFK123 JPG61:JPG123 JZC61:JZC123 KIY61:KIY123 KSU61:KSU123 LCQ61:LCQ123 LMM61:LMM123 LWI61:LWI123 MGE61:MGE123 MQA61:MQA123 MZW61:MZW123 NJS61:NJS123 NTO61:NTO123 ODK61:ODK123 ONG61:ONG123 OXC61:OXC123 PGY61:PGY123 PQU61:PQU123 QAQ61:QAQ123 QKM61:QKM123 QUI61:QUI123 REE61:REE123 ROA61:ROA123 RXW61:RXW123 SHS61:SHS123 SRO61:SRO123 TBK61:TBK123 TLG61:TLG123 TVC61:TVC123 UEY61:UEY123 UOU61:UOU123 UYQ61:UYQ123 VIM61:VIM123 VSI61:VSI123 WCE61:WCE123 WMA61:WMA123 WVW61:WVW123 O65597:O65659 JK65597:JK65659 TG65597:TG65659 ADC65597:ADC65659 AMY65597:AMY65659 AWU65597:AWU65659 BGQ65597:BGQ65659 BQM65597:BQM65659 CAI65597:CAI65659 CKE65597:CKE65659 CUA65597:CUA65659 DDW65597:DDW65659 DNS65597:DNS65659 DXO65597:DXO65659 EHK65597:EHK65659 ERG65597:ERG65659 FBC65597:FBC65659 FKY65597:FKY65659 FUU65597:FUU65659 GEQ65597:GEQ65659 GOM65597:GOM65659 GYI65597:GYI65659 HIE65597:HIE65659 HSA65597:HSA65659 IBW65597:IBW65659 ILS65597:ILS65659 IVO65597:IVO65659 JFK65597:JFK65659 JPG65597:JPG65659 JZC65597:JZC65659 KIY65597:KIY65659 KSU65597:KSU65659 LCQ65597:LCQ65659 LMM65597:LMM65659 LWI65597:LWI65659 MGE65597:MGE65659 MQA65597:MQA65659 MZW65597:MZW65659 NJS65597:NJS65659 NTO65597:NTO65659 ODK65597:ODK65659 ONG65597:ONG65659 OXC65597:OXC65659 PGY65597:PGY65659 PQU65597:PQU65659 QAQ65597:QAQ65659 QKM65597:QKM65659 QUI65597:QUI65659 REE65597:REE65659 ROA65597:ROA65659 RXW65597:RXW65659 SHS65597:SHS65659 SRO65597:SRO65659 TBK65597:TBK65659 TLG65597:TLG65659 TVC65597:TVC65659 UEY65597:UEY65659 UOU65597:UOU65659 UYQ65597:UYQ65659 VIM65597:VIM65659 VSI65597:VSI65659 WCE65597:WCE65659 WMA65597:WMA65659 WVW65597:WVW65659 O131133:O131195 JK131133:JK131195 TG131133:TG131195 ADC131133:ADC131195 AMY131133:AMY131195 AWU131133:AWU131195 BGQ131133:BGQ131195 BQM131133:BQM131195 CAI131133:CAI131195 CKE131133:CKE131195 CUA131133:CUA131195 DDW131133:DDW131195 DNS131133:DNS131195 DXO131133:DXO131195 EHK131133:EHK131195 ERG131133:ERG131195 FBC131133:FBC131195 FKY131133:FKY131195 FUU131133:FUU131195 GEQ131133:GEQ131195 GOM131133:GOM131195 GYI131133:GYI131195 HIE131133:HIE131195 HSA131133:HSA131195 IBW131133:IBW131195 ILS131133:ILS131195 IVO131133:IVO131195 JFK131133:JFK131195 JPG131133:JPG131195 JZC131133:JZC131195 KIY131133:KIY131195 KSU131133:KSU131195 LCQ131133:LCQ131195 LMM131133:LMM131195 LWI131133:LWI131195 MGE131133:MGE131195 MQA131133:MQA131195 MZW131133:MZW131195 NJS131133:NJS131195 NTO131133:NTO131195 ODK131133:ODK131195 ONG131133:ONG131195 OXC131133:OXC131195 PGY131133:PGY131195 PQU131133:PQU131195 QAQ131133:QAQ131195 QKM131133:QKM131195 QUI131133:QUI131195 REE131133:REE131195 ROA131133:ROA131195 RXW131133:RXW131195 SHS131133:SHS131195 SRO131133:SRO131195 TBK131133:TBK131195 TLG131133:TLG131195 TVC131133:TVC131195 UEY131133:UEY131195 UOU131133:UOU131195 UYQ131133:UYQ131195 VIM131133:VIM131195 VSI131133:VSI131195 WCE131133:WCE131195 WMA131133:WMA131195 WVW131133:WVW131195 O196669:O196731 JK196669:JK196731 TG196669:TG196731 ADC196669:ADC196731 AMY196669:AMY196731 AWU196669:AWU196731 BGQ196669:BGQ196731 BQM196669:BQM196731 CAI196669:CAI196731 CKE196669:CKE196731 CUA196669:CUA196731 DDW196669:DDW196731 DNS196669:DNS196731 DXO196669:DXO196731 EHK196669:EHK196731 ERG196669:ERG196731 FBC196669:FBC196731 FKY196669:FKY196731 FUU196669:FUU196731 GEQ196669:GEQ196731 GOM196669:GOM196731 GYI196669:GYI196731 HIE196669:HIE196731 HSA196669:HSA196731 IBW196669:IBW196731 ILS196669:ILS196731 IVO196669:IVO196731 JFK196669:JFK196731 JPG196669:JPG196731 JZC196669:JZC196731 KIY196669:KIY196731 KSU196669:KSU196731 LCQ196669:LCQ196731 LMM196669:LMM196731 LWI196669:LWI196731 MGE196669:MGE196731 MQA196669:MQA196731 MZW196669:MZW196731 NJS196669:NJS196731 NTO196669:NTO196731 ODK196669:ODK196731 ONG196669:ONG196731 OXC196669:OXC196731 PGY196669:PGY196731 PQU196669:PQU196731 QAQ196669:QAQ196731 QKM196669:QKM196731 QUI196669:QUI196731 REE196669:REE196731 ROA196669:ROA196731 RXW196669:RXW196731 SHS196669:SHS196731 SRO196669:SRO196731 TBK196669:TBK196731 TLG196669:TLG196731 TVC196669:TVC196731 UEY196669:UEY196731 UOU196669:UOU196731 UYQ196669:UYQ196731 VIM196669:VIM196731 VSI196669:VSI196731 WCE196669:WCE196731 WMA196669:WMA196731 WVW196669:WVW196731 O262205:O262267 JK262205:JK262267 TG262205:TG262267 ADC262205:ADC262267 AMY262205:AMY262267 AWU262205:AWU262267 BGQ262205:BGQ262267 BQM262205:BQM262267 CAI262205:CAI262267 CKE262205:CKE262267 CUA262205:CUA262267 DDW262205:DDW262267 DNS262205:DNS262267 DXO262205:DXO262267 EHK262205:EHK262267 ERG262205:ERG262267 FBC262205:FBC262267 FKY262205:FKY262267 FUU262205:FUU262267 GEQ262205:GEQ262267 GOM262205:GOM262267 GYI262205:GYI262267 HIE262205:HIE262267 HSA262205:HSA262267 IBW262205:IBW262267 ILS262205:ILS262267 IVO262205:IVO262267 JFK262205:JFK262267 JPG262205:JPG262267 JZC262205:JZC262267 KIY262205:KIY262267 KSU262205:KSU262267 LCQ262205:LCQ262267 LMM262205:LMM262267 LWI262205:LWI262267 MGE262205:MGE262267 MQA262205:MQA262267 MZW262205:MZW262267 NJS262205:NJS262267 NTO262205:NTO262267 ODK262205:ODK262267 ONG262205:ONG262267 OXC262205:OXC262267 PGY262205:PGY262267 PQU262205:PQU262267 QAQ262205:QAQ262267 QKM262205:QKM262267 QUI262205:QUI262267 REE262205:REE262267 ROA262205:ROA262267 RXW262205:RXW262267 SHS262205:SHS262267 SRO262205:SRO262267 TBK262205:TBK262267 TLG262205:TLG262267 TVC262205:TVC262267 UEY262205:UEY262267 UOU262205:UOU262267 UYQ262205:UYQ262267 VIM262205:VIM262267 VSI262205:VSI262267 WCE262205:WCE262267 WMA262205:WMA262267 WVW262205:WVW262267 O327741:O327803 JK327741:JK327803 TG327741:TG327803 ADC327741:ADC327803 AMY327741:AMY327803 AWU327741:AWU327803 BGQ327741:BGQ327803 BQM327741:BQM327803 CAI327741:CAI327803 CKE327741:CKE327803 CUA327741:CUA327803 DDW327741:DDW327803 DNS327741:DNS327803 DXO327741:DXO327803 EHK327741:EHK327803 ERG327741:ERG327803 FBC327741:FBC327803 FKY327741:FKY327803 FUU327741:FUU327803 GEQ327741:GEQ327803 GOM327741:GOM327803 GYI327741:GYI327803 HIE327741:HIE327803 HSA327741:HSA327803 IBW327741:IBW327803 ILS327741:ILS327803 IVO327741:IVO327803 JFK327741:JFK327803 JPG327741:JPG327803 JZC327741:JZC327803 KIY327741:KIY327803 KSU327741:KSU327803 LCQ327741:LCQ327803 LMM327741:LMM327803 LWI327741:LWI327803 MGE327741:MGE327803 MQA327741:MQA327803 MZW327741:MZW327803 NJS327741:NJS327803 NTO327741:NTO327803 ODK327741:ODK327803 ONG327741:ONG327803 OXC327741:OXC327803 PGY327741:PGY327803 PQU327741:PQU327803 QAQ327741:QAQ327803 QKM327741:QKM327803 QUI327741:QUI327803 REE327741:REE327803 ROA327741:ROA327803 RXW327741:RXW327803 SHS327741:SHS327803 SRO327741:SRO327803 TBK327741:TBK327803 TLG327741:TLG327803 TVC327741:TVC327803 UEY327741:UEY327803 UOU327741:UOU327803 UYQ327741:UYQ327803 VIM327741:VIM327803 VSI327741:VSI327803 WCE327741:WCE327803 WMA327741:WMA327803 WVW327741:WVW327803 O393277:O393339 JK393277:JK393339 TG393277:TG393339 ADC393277:ADC393339 AMY393277:AMY393339 AWU393277:AWU393339 BGQ393277:BGQ393339 BQM393277:BQM393339 CAI393277:CAI393339 CKE393277:CKE393339 CUA393277:CUA393339 DDW393277:DDW393339 DNS393277:DNS393339 DXO393277:DXO393339 EHK393277:EHK393339 ERG393277:ERG393339 FBC393277:FBC393339 FKY393277:FKY393339 FUU393277:FUU393339 GEQ393277:GEQ393339 GOM393277:GOM393339 GYI393277:GYI393339 HIE393277:HIE393339 HSA393277:HSA393339 IBW393277:IBW393339 ILS393277:ILS393339 IVO393277:IVO393339 JFK393277:JFK393339 JPG393277:JPG393339 JZC393277:JZC393339 KIY393277:KIY393339 KSU393277:KSU393339 LCQ393277:LCQ393339 LMM393277:LMM393339 LWI393277:LWI393339 MGE393277:MGE393339 MQA393277:MQA393339 MZW393277:MZW393339 NJS393277:NJS393339 NTO393277:NTO393339 ODK393277:ODK393339 ONG393277:ONG393339 OXC393277:OXC393339 PGY393277:PGY393339 PQU393277:PQU393339 QAQ393277:QAQ393339 QKM393277:QKM393339 QUI393277:QUI393339 REE393277:REE393339 ROA393277:ROA393339 RXW393277:RXW393339 SHS393277:SHS393339 SRO393277:SRO393339 TBK393277:TBK393339 TLG393277:TLG393339 TVC393277:TVC393339 UEY393277:UEY393339 UOU393277:UOU393339 UYQ393277:UYQ393339 VIM393277:VIM393339 VSI393277:VSI393339 WCE393277:WCE393339 WMA393277:WMA393339 WVW393277:WVW393339 O458813:O458875 JK458813:JK458875 TG458813:TG458875 ADC458813:ADC458875 AMY458813:AMY458875 AWU458813:AWU458875 BGQ458813:BGQ458875 BQM458813:BQM458875 CAI458813:CAI458875 CKE458813:CKE458875 CUA458813:CUA458875 DDW458813:DDW458875 DNS458813:DNS458875 DXO458813:DXO458875 EHK458813:EHK458875 ERG458813:ERG458875 FBC458813:FBC458875 FKY458813:FKY458875 FUU458813:FUU458875 GEQ458813:GEQ458875 GOM458813:GOM458875 GYI458813:GYI458875 HIE458813:HIE458875 HSA458813:HSA458875 IBW458813:IBW458875 ILS458813:ILS458875 IVO458813:IVO458875 JFK458813:JFK458875 JPG458813:JPG458875 JZC458813:JZC458875 KIY458813:KIY458875 KSU458813:KSU458875 LCQ458813:LCQ458875 LMM458813:LMM458875 LWI458813:LWI458875 MGE458813:MGE458875 MQA458813:MQA458875 MZW458813:MZW458875 NJS458813:NJS458875 NTO458813:NTO458875 ODK458813:ODK458875 ONG458813:ONG458875 OXC458813:OXC458875 PGY458813:PGY458875 PQU458813:PQU458875 QAQ458813:QAQ458875 QKM458813:QKM458875 QUI458813:QUI458875 REE458813:REE458875 ROA458813:ROA458875 RXW458813:RXW458875 SHS458813:SHS458875 SRO458813:SRO458875 TBK458813:TBK458875 TLG458813:TLG458875 TVC458813:TVC458875 UEY458813:UEY458875 UOU458813:UOU458875 UYQ458813:UYQ458875 VIM458813:VIM458875 VSI458813:VSI458875 WCE458813:WCE458875 WMA458813:WMA458875 WVW458813:WVW458875 O524349:O524411 JK524349:JK524411 TG524349:TG524411 ADC524349:ADC524411 AMY524349:AMY524411 AWU524349:AWU524411 BGQ524349:BGQ524411 BQM524349:BQM524411 CAI524349:CAI524411 CKE524349:CKE524411 CUA524349:CUA524411 DDW524349:DDW524411 DNS524349:DNS524411 DXO524349:DXO524411 EHK524349:EHK524411 ERG524349:ERG524411 FBC524349:FBC524411 FKY524349:FKY524411 FUU524349:FUU524411 GEQ524349:GEQ524411 GOM524349:GOM524411 GYI524349:GYI524411 HIE524349:HIE524411 HSA524349:HSA524411 IBW524349:IBW524411 ILS524349:ILS524411 IVO524349:IVO524411 JFK524349:JFK524411 JPG524349:JPG524411 JZC524349:JZC524411 KIY524349:KIY524411 KSU524349:KSU524411 LCQ524349:LCQ524411 LMM524349:LMM524411 LWI524349:LWI524411 MGE524349:MGE524411 MQA524349:MQA524411 MZW524349:MZW524411 NJS524349:NJS524411 NTO524349:NTO524411 ODK524349:ODK524411 ONG524349:ONG524411 OXC524349:OXC524411 PGY524349:PGY524411 PQU524349:PQU524411 QAQ524349:QAQ524411 QKM524349:QKM524411 QUI524349:QUI524411 REE524349:REE524411 ROA524349:ROA524411 RXW524349:RXW524411 SHS524349:SHS524411 SRO524349:SRO524411 TBK524349:TBK524411 TLG524349:TLG524411 TVC524349:TVC524411 UEY524349:UEY524411 UOU524349:UOU524411 UYQ524349:UYQ524411 VIM524349:VIM524411 VSI524349:VSI524411 WCE524349:WCE524411 WMA524349:WMA524411 WVW524349:WVW524411 O589885:O589947 JK589885:JK589947 TG589885:TG589947 ADC589885:ADC589947 AMY589885:AMY589947 AWU589885:AWU589947 BGQ589885:BGQ589947 BQM589885:BQM589947 CAI589885:CAI589947 CKE589885:CKE589947 CUA589885:CUA589947 DDW589885:DDW589947 DNS589885:DNS589947 DXO589885:DXO589947 EHK589885:EHK589947 ERG589885:ERG589947 FBC589885:FBC589947 FKY589885:FKY589947 FUU589885:FUU589947 GEQ589885:GEQ589947 GOM589885:GOM589947 GYI589885:GYI589947 HIE589885:HIE589947 HSA589885:HSA589947 IBW589885:IBW589947 ILS589885:ILS589947 IVO589885:IVO589947 JFK589885:JFK589947 JPG589885:JPG589947 JZC589885:JZC589947 KIY589885:KIY589947 KSU589885:KSU589947 LCQ589885:LCQ589947 LMM589885:LMM589947 LWI589885:LWI589947 MGE589885:MGE589947 MQA589885:MQA589947 MZW589885:MZW589947 NJS589885:NJS589947 NTO589885:NTO589947 ODK589885:ODK589947 ONG589885:ONG589947 OXC589885:OXC589947 PGY589885:PGY589947 PQU589885:PQU589947 QAQ589885:QAQ589947 QKM589885:QKM589947 QUI589885:QUI589947 REE589885:REE589947 ROA589885:ROA589947 RXW589885:RXW589947 SHS589885:SHS589947 SRO589885:SRO589947 TBK589885:TBK589947 TLG589885:TLG589947 TVC589885:TVC589947 UEY589885:UEY589947 UOU589885:UOU589947 UYQ589885:UYQ589947 VIM589885:VIM589947 VSI589885:VSI589947 WCE589885:WCE589947 WMA589885:WMA589947 WVW589885:WVW589947 O655421:O655483 JK655421:JK655483 TG655421:TG655483 ADC655421:ADC655483 AMY655421:AMY655483 AWU655421:AWU655483 BGQ655421:BGQ655483 BQM655421:BQM655483 CAI655421:CAI655483 CKE655421:CKE655483 CUA655421:CUA655483 DDW655421:DDW655483 DNS655421:DNS655483 DXO655421:DXO655483 EHK655421:EHK655483 ERG655421:ERG655483 FBC655421:FBC655483 FKY655421:FKY655483 FUU655421:FUU655483 GEQ655421:GEQ655483 GOM655421:GOM655483 GYI655421:GYI655483 HIE655421:HIE655483 HSA655421:HSA655483 IBW655421:IBW655483 ILS655421:ILS655483 IVO655421:IVO655483 JFK655421:JFK655483 JPG655421:JPG655483 JZC655421:JZC655483 KIY655421:KIY655483 KSU655421:KSU655483 LCQ655421:LCQ655483 LMM655421:LMM655483 LWI655421:LWI655483 MGE655421:MGE655483 MQA655421:MQA655483 MZW655421:MZW655483 NJS655421:NJS655483 NTO655421:NTO655483 ODK655421:ODK655483 ONG655421:ONG655483 OXC655421:OXC655483 PGY655421:PGY655483 PQU655421:PQU655483 QAQ655421:QAQ655483 QKM655421:QKM655483 QUI655421:QUI655483 REE655421:REE655483 ROA655421:ROA655483 RXW655421:RXW655483 SHS655421:SHS655483 SRO655421:SRO655483 TBK655421:TBK655483 TLG655421:TLG655483 TVC655421:TVC655483 UEY655421:UEY655483 UOU655421:UOU655483 UYQ655421:UYQ655483 VIM655421:VIM655483 VSI655421:VSI655483 WCE655421:WCE655483 WMA655421:WMA655483 WVW655421:WVW655483 O720957:O721019 JK720957:JK721019 TG720957:TG721019 ADC720957:ADC721019 AMY720957:AMY721019 AWU720957:AWU721019 BGQ720957:BGQ721019 BQM720957:BQM721019 CAI720957:CAI721019 CKE720957:CKE721019 CUA720957:CUA721019 DDW720957:DDW721019 DNS720957:DNS721019 DXO720957:DXO721019 EHK720957:EHK721019 ERG720957:ERG721019 FBC720957:FBC721019 FKY720957:FKY721019 FUU720957:FUU721019 GEQ720957:GEQ721019 GOM720957:GOM721019 GYI720957:GYI721019 HIE720957:HIE721019 HSA720957:HSA721019 IBW720957:IBW721019 ILS720957:ILS721019 IVO720957:IVO721019 JFK720957:JFK721019 JPG720957:JPG721019 JZC720957:JZC721019 KIY720957:KIY721019 KSU720957:KSU721019 LCQ720957:LCQ721019 LMM720957:LMM721019 LWI720957:LWI721019 MGE720957:MGE721019 MQA720957:MQA721019 MZW720957:MZW721019 NJS720957:NJS721019 NTO720957:NTO721019 ODK720957:ODK721019 ONG720957:ONG721019 OXC720957:OXC721019 PGY720957:PGY721019 PQU720957:PQU721019 QAQ720957:QAQ721019 QKM720957:QKM721019 QUI720957:QUI721019 REE720957:REE721019 ROA720957:ROA721019 RXW720957:RXW721019 SHS720957:SHS721019 SRO720957:SRO721019 TBK720957:TBK721019 TLG720957:TLG721019 TVC720957:TVC721019 UEY720957:UEY721019 UOU720957:UOU721019 UYQ720957:UYQ721019 VIM720957:VIM721019 VSI720957:VSI721019 WCE720957:WCE721019 WMA720957:WMA721019 WVW720957:WVW721019 O786493:O786555 JK786493:JK786555 TG786493:TG786555 ADC786493:ADC786555 AMY786493:AMY786555 AWU786493:AWU786555 BGQ786493:BGQ786555 BQM786493:BQM786555 CAI786493:CAI786555 CKE786493:CKE786555 CUA786493:CUA786555 DDW786493:DDW786555 DNS786493:DNS786555 DXO786493:DXO786555 EHK786493:EHK786555 ERG786493:ERG786555 FBC786493:FBC786555 FKY786493:FKY786555 FUU786493:FUU786555 GEQ786493:GEQ786555 GOM786493:GOM786555 GYI786493:GYI786555 HIE786493:HIE786555 HSA786493:HSA786555 IBW786493:IBW786555 ILS786493:ILS786555 IVO786493:IVO786555 JFK786493:JFK786555 JPG786493:JPG786555 JZC786493:JZC786555 KIY786493:KIY786555 KSU786493:KSU786555 LCQ786493:LCQ786555 LMM786493:LMM786555 LWI786493:LWI786555 MGE786493:MGE786555 MQA786493:MQA786555 MZW786493:MZW786555 NJS786493:NJS786555 NTO786493:NTO786555 ODK786493:ODK786555 ONG786493:ONG786555 OXC786493:OXC786555 PGY786493:PGY786555 PQU786493:PQU786555 QAQ786493:QAQ786555 QKM786493:QKM786555 QUI786493:QUI786555 REE786493:REE786555 ROA786493:ROA786555 RXW786493:RXW786555 SHS786493:SHS786555 SRO786493:SRO786555 TBK786493:TBK786555 TLG786493:TLG786555 TVC786493:TVC786555 UEY786493:UEY786555 UOU786493:UOU786555 UYQ786493:UYQ786555 VIM786493:VIM786555 VSI786493:VSI786555 WCE786493:WCE786555 WMA786493:WMA786555 WVW786493:WVW786555 O852029:O852091 JK852029:JK852091 TG852029:TG852091 ADC852029:ADC852091 AMY852029:AMY852091 AWU852029:AWU852091 BGQ852029:BGQ852091 BQM852029:BQM852091 CAI852029:CAI852091 CKE852029:CKE852091 CUA852029:CUA852091 DDW852029:DDW852091 DNS852029:DNS852091 DXO852029:DXO852091 EHK852029:EHK852091 ERG852029:ERG852091 FBC852029:FBC852091 FKY852029:FKY852091 FUU852029:FUU852091 GEQ852029:GEQ852091 GOM852029:GOM852091 GYI852029:GYI852091 HIE852029:HIE852091 HSA852029:HSA852091 IBW852029:IBW852091 ILS852029:ILS852091 IVO852029:IVO852091 JFK852029:JFK852091 JPG852029:JPG852091 JZC852029:JZC852091 KIY852029:KIY852091 KSU852029:KSU852091 LCQ852029:LCQ852091 LMM852029:LMM852091 LWI852029:LWI852091 MGE852029:MGE852091 MQA852029:MQA852091 MZW852029:MZW852091 NJS852029:NJS852091 NTO852029:NTO852091 ODK852029:ODK852091 ONG852029:ONG852091 OXC852029:OXC852091 PGY852029:PGY852091 PQU852029:PQU852091 QAQ852029:QAQ852091 QKM852029:QKM852091 QUI852029:QUI852091 REE852029:REE852091 ROA852029:ROA852091 RXW852029:RXW852091 SHS852029:SHS852091 SRO852029:SRO852091 TBK852029:TBK852091 TLG852029:TLG852091 TVC852029:TVC852091 UEY852029:UEY852091 UOU852029:UOU852091 UYQ852029:UYQ852091 VIM852029:VIM852091 VSI852029:VSI852091 WCE852029:WCE852091 WMA852029:WMA852091 WVW852029:WVW852091 O917565:O917627 JK917565:JK917627 TG917565:TG917627 ADC917565:ADC917627 AMY917565:AMY917627 AWU917565:AWU917627 BGQ917565:BGQ917627 BQM917565:BQM917627 CAI917565:CAI917627 CKE917565:CKE917627 CUA917565:CUA917627 DDW917565:DDW917627 DNS917565:DNS917627 DXO917565:DXO917627 EHK917565:EHK917627 ERG917565:ERG917627 FBC917565:FBC917627 FKY917565:FKY917627 FUU917565:FUU917627 GEQ917565:GEQ917627 GOM917565:GOM917627 GYI917565:GYI917627 HIE917565:HIE917627 HSA917565:HSA917627 IBW917565:IBW917627 ILS917565:ILS917627 IVO917565:IVO917627 JFK917565:JFK917627 JPG917565:JPG917627 JZC917565:JZC917627 KIY917565:KIY917627 KSU917565:KSU917627 LCQ917565:LCQ917627 LMM917565:LMM917627 LWI917565:LWI917627 MGE917565:MGE917627 MQA917565:MQA917627 MZW917565:MZW917627 NJS917565:NJS917627 NTO917565:NTO917627 ODK917565:ODK917627 ONG917565:ONG917627 OXC917565:OXC917627 PGY917565:PGY917627 PQU917565:PQU917627 QAQ917565:QAQ917627 QKM917565:QKM917627 QUI917565:QUI917627 REE917565:REE917627 ROA917565:ROA917627 RXW917565:RXW917627 SHS917565:SHS917627 SRO917565:SRO917627 TBK917565:TBK917627 TLG917565:TLG917627 TVC917565:TVC917627 UEY917565:UEY917627 UOU917565:UOU917627 UYQ917565:UYQ917627 VIM917565:VIM917627 VSI917565:VSI917627 WCE917565:WCE917627 WMA917565:WMA917627 WVW917565:WVW917627 O983101:O983163 JK983101:JK983163 TG983101:TG983163 ADC983101:ADC983163 AMY983101:AMY983163 AWU983101:AWU983163 BGQ983101:BGQ983163 BQM983101:BQM983163 CAI983101:CAI983163 CKE983101:CKE983163 CUA983101:CUA983163 DDW983101:DDW983163 DNS983101:DNS983163 DXO983101:DXO983163 EHK983101:EHK983163 ERG983101:ERG983163 FBC983101:FBC983163 FKY983101:FKY983163 FUU983101:FUU983163 GEQ983101:GEQ983163 GOM983101:GOM983163 GYI983101:GYI983163 HIE983101:HIE983163 HSA983101:HSA983163 IBW983101:IBW983163 ILS983101:ILS983163 IVO983101:IVO983163 JFK983101:JFK983163 JPG983101:JPG983163 JZC983101:JZC983163 KIY983101:KIY983163 KSU983101:KSU983163 LCQ983101:LCQ983163 LMM983101:LMM983163 LWI983101:LWI983163 MGE983101:MGE983163 MQA983101:MQA983163 MZW983101:MZW983163 NJS983101:NJS983163 NTO983101:NTO983163 ODK983101:ODK983163 ONG983101:ONG983163 OXC983101:OXC983163 PGY983101:PGY983163 PQU983101:PQU983163 QAQ983101:QAQ983163 QKM983101:QKM983163 QUI983101:QUI983163 REE983101:REE983163 ROA983101:ROA983163 RXW983101:RXW983163 SHS983101:SHS983163 SRO983101:SRO983163 TBK983101:TBK983163 TLG983101:TLG983163 TVC983101:TVC983163 UEY983101:UEY983163 UOU983101:UOU983163 UYQ983101:UYQ983163 VIM983101:VIM983163 VSI983101:VSI983163 WCE983101:WCE983163 WMA983101:WMA983163 WVW983101:WVW983163 O7:O59 JK7:JK59 TG7:TG59 ADC7:ADC59 AMY7:AMY59 AWU7:AWU59 BGQ7:BGQ59 BQM7:BQM59 CAI7:CAI59 CKE7:CKE59 CUA7:CUA59 DDW7:DDW59 DNS7:DNS59 DXO7:DXO59 EHK7:EHK59 ERG7:ERG59 FBC7:FBC59 FKY7:FKY59 FUU7:FUU59 GEQ7:GEQ59 GOM7:GOM59 GYI7:GYI59 HIE7:HIE59 HSA7:HSA59 IBW7:IBW59 ILS7:ILS59 IVO7:IVO59 JFK7:JFK59 JPG7:JPG59 JZC7:JZC59 KIY7:KIY59 KSU7:KSU59 LCQ7:LCQ59 LMM7:LMM59 LWI7:LWI59 MGE7:MGE59 MQA7:MQA59 MZW7:MZW59 NJS7:NJS59 NTO7:NTO59 ODK7:ODK59 ONG7:ONG59 OXC7:OXC59 PGY7:PGY59 PQU7:PQU59 QAQ7:QAQ59 QKM7:QKM59 QUI7:QUI59 REE7:REE59 ROA7:ROA59 RXW7:RXW59 SHS7:SHS59 SRO7:SRO59 TBK7:TBK59 TLG7:TLG59 TVC7:TVC59 UEY7:UEY59 UOU7:UOU59 UYQ7:UYQ59 VIM7:VIM59 VSI7:VSI59 WCE7:WCE59 WMA7:WMA59 WVW7:WVW59 O65543:O65595 JK65543:JK65595 TG65543:TG65595 ADC65543:ADC65595 AMY65543:AMY65595 AWU65543:AWU65595 BGQ65543:BGQ65595 BQM65543:BQM65595 CAI65543:CAI65595 CKE65543:CKE65595 CUA65543:CUA65595 DDW65543:DDW65595 DNS65543:DNS65595 DXO65543:DXO65595 EHK65543:EHK65595 ERG65543:ERG65595 FBC65543:FBC65595 FKY65543:FKY65595 FUU65543:FUU65595 GEQ65543:GEQ65595 GOM65543:GOM65595 GYI65543:GYI65595 HIE65543:HIE65595 HSA65543:HSA65595 IBW65543:IBW65595 ILS65543:ILS65595 IVO65543:IVO65595 JFK65543:JFK65595 JPG65543:JPG65595 JZC65543:JZC65595 KIY65543:KIY65595 KSU65543:KSU65595 LCQ65543:LCQ65595 LMM65543:LMM65595 LWI65543:LWI65595 MGE65543:MGE65595 MQA65543:MQA65595 MZW65543:MZW65595 NJS65543:NJS65595 NTO65543:NTO65595 ODK65543:ODK65595 ONG65543:ONG65595 OXC65543:OXC65595 PGY65543:PGY65595 PQU65543:PQU65595 QAQ65543:QAQ65595 QKM65543:QKM65595 QUI65543:QUI65595 REE65543:REE65595 ROA65543:ROA65595 RXW65543:RXW65595 SHS65543:SHS65595 SRO65543:SRO65595 TBK65543:TBK65595 TLG65543:TLG65595 TVC65543:TVC65595 UEY65543:UEY65595 UOU65543:UOU65595 UYQ65543:UYQ65595 VIM65543:VIM65595 VSI65543:VSI65595 WCE65543:WCE65595 WMA65543:WMA65595 WVW65543:WVW65595 O131079:O131131 JK131079:JK131131 TG131079:TG131131 ADC131079:ADC131131 AMY131079:AMY131131 AWU131079:AWU131131 BGQ131079:BGQ131131 BQM131079:BQM131131 CAI131079:CAI131131 CKE131079:CKE131131 CUA131079:CUA131131 DDW131079:DDW131131 DNS131079:DNS131131 DXO131079:DXO131131 EHK131079:EHK131131 ERG131079:ERG131131 FBC131079:FBC131131 FKY131079:FKY131131 FUU131079:FUU131131 GEQ131079:GEQ131131 GOM131079:GOM131131 GYI131079:GYI131131 HIE131079:HIE131131 HSA131079:HSA131131 IBW131079:IBW131131 ILS131079:ILS131131 IVO131079:IVO131131 JFK131079:JFK131131 JPG131079:JPG131131 JZC131079:JZC131131 KIY131079:KIY131131 KSU131079:KSU131131 LCQ131079:LCQ131131 LMM131079:LMM131131 LWI131079:LWI131131 MGE131079:MGE131131 MQA131079:MQA131131 MZW131079:MZW131131 NJS131079:NJS131131 NTO131079:NTO131131 ODK131079:ODK131131 ONG131079:ONG131131 OXC131079:OXC131131 PGY131079:PGY131131 PQU131079:PQU131131 QAQ131079:QAQ131131 QKM131079:QKM131131 QUI131079:QUI131131 REE131079:REE131131 ROA131079:ROA131131 RXW131079:RXW131131 SHS131079:SHS131131 SRO131079:SRO131131 TBK131079:TBK131131 TLG131079:TLG131131 TVC131079:TVC131131 UEY131079:UEY131131 UOU131079:UOU131131 UYQ131079:UYQ131131 VIM131079:VIM131131 VSI131079:VSI131131 WCE131079:WCE131131 WMA131079:WMA131131 WVW131079:WVW131131 O196615:O196667 JK196615:JK196667 TG196615:TG196667 ADC196615:ADC196667 AMY196615:AMY196667 AWU196615:AWU196667 BGQ196615:BGQ196667 BQM196615:BQM196667 CAI196615:CAI196667 CKE196615:CKE196667 CUA196615:CUA196667 DDW196615:DDW196667 DNS196615:DNS196667 DXO196615:DXO196667 EHK196615:EHK196667 ERG196615:ERG196667 FBC196615:FBC196667 FKY196615:FKY196667 FUU196615:FUU196667 GEQ196615:GEQ196667 GOM196615:GOM196667 GYI196615:GYI196667 HIE196615:HIE196667 HSA196615:HSA196667 IBW196615:IBW196667 ILS196615:ILS196667 IVO196615:IVO196667 JFK196615:JFK196667 JPG196615:JPG196667 JZC196615:JZC196667 KIY196615:KIY196667 KSU196615:KSU196667 LCQ196615:LCQ196667 LMM196615:LMM196667 LWI196615:LWI196667 MGE196615:MGE196667 MQA196615:MQA196667 MZW196615:MZW196667 NJS196615:NJS196667 NTO196615:NTO196667 ODK196615:ODK196667 ONG196615:ONG196667 OXC196615:OXC196667 PGY196615:PGY196667 PQU196615:PQU196667 QAQ196615:QAQ196667 QKM196615:QKM196667 QUI196615:QUI196667 REE196615:REE196667 ROA196615:ROA196667 RXW196615:RXW196667 SHS196615:SHS196667 SRO196615:SRO196667 TBK196615:TBK196667 TLG196615:TLG196667 TVC196615:TVC196667 UEY196615:UEY196667 UOU196615:UOU196667 UYQ196615:UYQ196667 VIM196615:VIM196667 VSI196615:VSI196667 WCE196615:WCE196667 WMA196615:WMA196667 WVW196615:WVW196667 O262151:O262203 JK262151:JK262203 TG262151:TG262203 ADC262151:ADC262203 AMY262151:AMY262203 AWU262151:AWU262203 BGQ262151:BGQ262203 BQM262151:BQM262203 CAI262151:CAI262203 CKE262151:CKE262203 CUA262151:CUA262203 DDW262151:DDW262203 DNS262151:DNS262203 DXO262151:DXO262203 EHK262151:EHK262203 ERG262151:ERG262203 FBC262151:FBC262203 FKY262151:FKY262203 FUU262151:FUU262203 GEQ262151:GEQ262203 GOM262151:GOM262203 GYI262151:GYI262203 HIE262151:HIE262203 HSA262151:HSA262203 IBW262151:IBW262203 ILS262151:ILS262203 IVO262151:IVO262203 JFK262151:JFK262203 JPG262151:JPG262203 JZC262151:JZC262203 KIY262151:KIY262203 KSU262151:KSU262203 LCQ262151:LCQ262203 LMM262151:LMM262203 LWI262151:LWI262203 MGE262151:MGE262203 MQA262151:MQA262203 MZW262151:MZW262203 NJS262151:NJS262203 NTO262151:NTO262203 ODK262151:ODK262203 ONG262151:ONG262203 OXC262151:OXC262203 PGY262151:PGY262203 PQU262151:PQU262203 QAQ262151:QAQ262203 QKM262151:QKM262203 QUI262151:QUI262203 REE262151:REE262203 ROA262151:ROA262203 RXW262151:RXW262203 SHS262151:SHS262203 SRO262151:SRO262203 TBK262151:TBK262203 TLG262151:TLG262203 TVC262151:TVC262203 UEY262151:UEY262203 UOU262151:UOU262203 UYQ262151:UYQ262203 VIM262151:VIM262203 VSI262151:VSI262203 WCE262151:WCE262203 WMA262151:WMA262203 WVW262151:WVW262203 O327687:O327739 JK327687:JK327739 TG327687:TG327739 ADC327687:ADC327739 AMY327687:AMY327739 AWU327687:AWU327739 BGQ327687:BGQ327739 BQM327687:BQM327739 CAI327687:CAI327739 CKE327687:CKE327739 CUA327687:CUA327739 DDW327687:DDW327739 DNS327687:DNS327739 DXO327687:DXO327739 EHK327687:EHK327739 ERG327687:ERG327739 FBC327687:FBC327739 FKY327687:FKY327739 FUU327687:FUU327739 GEQ327687:GEQ327739 GOM327687:GOM327739 GYI327687:GYI327739 HIE327687:HIE327739 HSA327687:HSA327739 IBW327687:IBW327739 ILS327687:ILS327739 IVO327687:IVO327739 JFK327687:JFK327739 JPG327687:JPG327739 JZC327687:JZC327739 KIY327687:KIY327739 KSU327687:KSU327739 LCQ327687:LCQ327739 LMM327687:LMM327739 LWI327687:LWI327739 MGE327687:MGE327739 MQA327687:MQA327739 MZW327687:MZW327739 NJS327687:NJS327739 NTO327687:NTO327739 ODK327687:ODK327739 ONG327687:ONG327739 OXC327687:OXC327739 PGY327687:PGY327739 PQU327687:PQU327739 QAQ327687:QAQ327739 QKM327687:QKM327739 QUI327687:QUI327739 REE327687:REE327739 ROA327687:ROA327739 RXW327687:RXW327739 SHS327687:SHS327739 SRO327687:SRO327739 TBK327687:TBK327739 TLG327687:TLG327739 TVC327687:TVC327739 UEY327687:UEY327739 UOU327687:UOU327739 UYQ327687:UYQ327739 VIM327687:VIM327739 VSI327687:VSI327739 WCE327687:WCE327739 WMA327687:WMA327739 WVW327687:WVW327739 O393223:O393275 JK393223:JK393275 TG393223:TG393275 ADC393223:ADC393275 AMY393223:AMY393275 AWU393223:AWU393275 BGQ393223:BGQ393275 BQM393223:BQM393275 CAI393223:CAI393275 CKE393223:CKE393275 CUA393223:CUA393275 DDW393223:DDW393275 DNS393223:DNS393275 DXO393223:DXO393275 EHK393223:EHK393275 ERG393223:ERG393275 FBC393223:FBC393275 FKY393223:FKY393275 FUU393223:FUU393275 GEQ393223:GEQ393275 GOM393223:GOM393275 GYI393223:GYI393275 HIE393223:HIE393275 HSA393223:HSA393275 IBW393223:IBW393275 ILS393223:ILS393275 IVO393223:IVO393275 JFK393223:JFK393275 JPG393223:JPG393275 JZC393223:JZC393275 KIY393223:KIY393275 KSU393223:KSU393275 LCQ393223:LCQ393275 LMM393223:LMM393275 LWI393223:LWI393275 MGE393223:MGE393275 MQA393223:MQA393275 MZW393223:MZW393275 NJS393223:NJS393275 NTO393223:NTO393275 ODK393223:ODK393275 ONG393223:ONG393275 OXC393223:OXC393275 PGY393223:PGY393275 PQU393223:PQU393275 QAQ393223:QAQ393275 QKM393223:QKM393275 QUI393223:QUI393275 REE393223:REE393275 ROA393223:ROA393275 RXW393223:RXW393275 SHS393223:SHS393275 SRO393223:SRO393275 TBK393223:TBK393275 TLG393223:TLG393275 TVC393223:TVC393275 UEY393223:UEY393275 UOU393223:UOU393275 UYQ393223:UYQ393275 VIM393223:VIM393275 VSI393223:VSI393275 WCE393223:WCE393275 WMA393223:WMA393275 WVW393223:WVW393275 O458759:O458811 JK458759:JK458811 TG458759:TG458811 ADC458759:ADC458811 AMY458759:AMY458811 AWU458759:AWU458811 BGQ458759:BGQ458811 BQM458759:BQM458811 CAI458759:CAI458811 CKE458759:CKE458811 CUA458759:CUA458811 DDW458759:DDW458811 DNS458759:DNS458811 DXO458759:DXO458811 EHK458759:EHK458811 ERG458759:ERG458811 FBC458759:FBC458811 FKY458759:FKY458811 FUU458759:FUU458811 GEQ458759:GEQ458811 GOM458759:GOM458811 GYI458759:GYI458811 HIE458759:HIE458811 HSA458759:HSA458811 IBW458759:IBW458811 ILS458759:ILS458811 IVO458759:IVO458811 JFK458759:JFK458811 JPG458759:JPG458811 JZC458759:JZC458811 KIY458759:KIY458811 KSU458759:KSU458811 LCQ458759:LCQ458811 LMM458759:LMM458811 LWI458759:LWI458811 MGE458759:MGE458811 MQA458759:MQA458811 MZW458759:MZW458811 NJS458759:NJS458811 NTO458759:NTO458811 ODK458759:ODK458811 ONG458759:ONG458811 OXC458759:OXC458811 PGY458759:PGY458811 PQU458759:PQU458811 QAQ458759:QAQ458811 QKM458759:QKM458811 QUI458759:QUI458811 REE458759:REE458811 ROA458759:ROA458811 RXW458759:RXW458811 SHS458759:SHS458811 SRO458759:SRO458811 TBK458759:TBK458811 TLG458759:TLG458811 TVC458759:TVC458811 UEY458759:UEY458811 UOU458759:UOU458811 UYQ458759:UYQ458811 VIM458759:VIM458811 VSI458759:VSI458811 WCE458759:WCE458811 WMA458759:WMA458811 WVW458759:WVW458811 O524295:O524347 JK524295:JK524347 TG524295:TG524347 ADC524295:ADC524347 AMY524295:AMY524347 AWU524295:AWU524347 BGQ524295:BGQ524347 BQM524295:BQM524347 CAI524295:CAI524347 CKE524295:CKE524347 CUA524295:CUA524347 DDW524295:DDW524347 DNS524295:DNS524347 DXO524295:DXO524347 EHK524295:EHK524347 ERG524295:ERG524347 FBC524295:FBC524347 FKY524295:FKY524347 FUU524295:FUU524347 GEQ524295:GEQ524347 GOM524295:GOM524347 GYI524295:GYI524347 HIE524295:HIE524347 HSA524295:HSA524347 IBW524295:IBW524347 ILS524295:ILS524347 IVO524295:IVO524347 JFK524295:JFK524347 JPG524295:JPG524347 JZC524295:JZC524347 KIY524295:KIY524347 KSU524295:KSU524347 LCQ524295:LCQ524347 LMM524295:LMM524347 LWI524295:LWI524347 MGE524295:MGE524347 MQA524295:MQA524347 MZW524295:MZW524347 NJS524295:NJS524347 NTO524295:NTO524347 ODK524295:ODK524347 ONG524295:ONG524347 OXC524295:OXC524347 PGY524295:PGY524347 PQU524295:PQU524347 QAQ524295:QAQ524347 QKM524295:QKM524347 QUI524295:QUI524347 REE524295:REE524347 ROA524295:ROA524347 RXW524295:RXW524347 SHS524295:SHS524347 SRO524295:SRO524347 TBK524295:TBK524347 TLG524295:TLG524347 TVC524295:TVC524347 UEY524295:UEY524347 UOU524295:UOU524347 UYQ524295:UYQ524347 VIM524295:VIM524347 VSI524295:VSI524347 WCE524295:WCE524347 WMA524295:WMA524347 WVW524295:WVW524347 O589831:O589883 JK589831:JK589883 TG589831:TG589883 ADC589831:ADC589883 AMY589831:AMY589883 AWU589831:AWU589883 BGQ589831:BGQ589883 BQM589831:BQM589883 CAI589831:CAI589883 CKE589831:CKE589883 CUA589831:CUA589883 DDW589831:DDW589883 DNS589831:DNS589883 DXO589831:DXO589883 EHK589831:EHK589883 ERG589831:ERG589883 FBC589831:FBC589883 FKY589831:FKY589883 FUU589831:FUU589883 GEQ589831:GEQ589883 GOM589831:GOM589883 GYI589831:GYI589883 HIE589831:HIE589883 HSA589831:HSA589883 IBW589831:IBW589883 ILS589831:ILS589883 IVO589831:IVO589883 JFK589831:JFK589883 JPG589831:JPG589883 JZC589831:JZC589883 KIY589831:KIY589883 KSU589831:KSU589883 LCQ589831:LCQ589883 LMM589831:LMM589883 LWI589831:LWI589883 MGE589831:MGE589883 MQA589831:MQA589883 MZW589831:MZW589883 NJS589831:NJS589883 NTO589831:NTO589883 ODK589831:ODK589883 ONG589831:ONG589883 OXC589831:OXC589883 PGY589831:PGY589883 PQU589831:PQU589883 QAQ589831:QAQ589883 QKM589831:QKM589883 QUI589831:QUI589883 REE589831:REE589883 ROA589831:ROA589883 RXW589831:RXW589883 SHS589831:SHS589883 SRO589831:SRO589883 TBK589831:TBK589883 TLG589831:TLG589883 TVC589831:TVC589883 UEY589831:UEY589883 UOU589831:UOU589883 UYQ589831:UYQ589883 VIM589831:VIM589883 VSI589831:VSI589883 WCE589831:WCE589883 WMA589831:WMA589883 WVW589831:WVW589883 O655367:O655419 JK655367:JK655419 TG655367:TG655419 ADC655367:ADC655419 AMY655367:AMY655419 AWU655367:AWU655419 BGQ655367:BGQ655419 BQM655367:BQM655419 CAI655367:CAI655419 CKE655367:CKE655419 CUA655367:CUA655419 DDW655367:DDW655419 DNS655367:DNS655419 DXO655367:DXO655419 EHK655367:EHK655419 ERG655367:ERG655419 FBC655367:FBC655419 FKY655367:FKY655419 FUU655367:FUU655419 GEQ655367:GEQ655419 GOM655367:GOM655419 GYI655367:GYI655419 HIE655367:HIE655419 HSA655367:HSA655419 IBW655367:IBW655419 ILS655367:ILS655419 IVO655367:IVO655419 JFK655367:JFK655419 JPG655367:JPG655419 JZC655367:JZC655419 KIY655367:KIY655419 KSU655367:KSU655419 LCQ655367:LCQ655419 LMM655367:LMM655419 LWI655367:LWI655419 MGE655367:MGE655419 MQA655367:MQA655419 MZW655367:MZW655419 NJS655367:NJS655419 NTO655367:NTO655419 ODK655367:ODK655419 ONG655367:ONG655419 OXC655367:OXC655419 PGY655367:PGY655419 PQU655367:PQU655419 QAQ655367:QAQ655419 QKM655367:QKM655419 QUI655367:QUI655419 REE655367:REE655419 ROA655367:ROA655419 RXW655367:RXW655419 SHS655367:SHS655419 SRO655367:SRO655419 TBK655367:TBK655419 TLG655367:TLG655419 TVC655367:TVC655419 UEY655367:UEY655419 UOU655367:UOU655419 UYQ655367:UYQ655419 VIM655367:VIM655419 VSI655367:VSI655419 WCE655367:WCE655419 WMA655367:WMA655419 WVW655367:WVW655419 O720903:O720955 JK720903:JK720955 TG720903:TG720955 ADC720903:ADC720955 AMY720903:AMY720955 AWU720903:AWU720955 BGQ720903:BGQ720955 BQM720903:BQM720955 CAI720903:CAI720955 CKE720903:CKE720955 CUA720903:CUA720955 DDW720903:DDW720955 DNS720903:DNS720955 DXO720903:DXO720955 EHK720903:EHK720955 ERG720903:ERG720955 FBC720903:FBC720955 FKY720903:FKY720955 FUU720903:FUU720955 GEQ720903:GEQ720955 GOM720903:GOM720955 GYI720903:GYI720955 HIE720903:HIE720955 HSA720903:HSA720955 IBW720903:IBW720955 ILS720903:ILS720955 IVO720903:IVO720955 JFK720903:JFK720955 JPG720903:JPG720955 JZC720903:JZC720955 KIY720903:KIY720955 KSU720903:KSU720955 LCQ720903:LCQ720955 LMM720903:LMM720955 LWI720903:LWI720955 MGE720903:MGE720955 MQA720903:MQA720955 MZW720903:MZW720955 NJS720903:NJS720955 NTO720903:NTO720955 ODK720903:ODK720955 ONG720903:ONG720955 OXC720903:OXC720955 PGY720903:PGY720955 PQU720903:PQU720955 QAQ720903:QAQ720955 QKM720903:QKM720955 QUI720903:QUI720955 REE720903:REE720955 ROA720903:ROA720955 RXW720903:RXW720955 SHS720903:SHS720955 SRO720903:SRO720955 TBK720903:TBK720955 TLG720903:TLG720955 TVC720903:TVC720955 UEY720903:UEY720955 UOU720903:UOU720955 UYQ720903:UYQ720955 VIM720903:VIM720955 VSI720903:VSI720955 WCE720903:WCE720955 WMA720903:WMA720955 WVW720903:WVW720955 O786439:O786491 JK786439:JK786491 TG786439:TG786491 ADC786439:ADC786491 AMY786439:AMY786491 AWU786439:AWU786491 BGQ786439:BGQ786491 BQM786439:BQM786491 CAI786439:CAI786491 CKE786439:CKE786491 CUA786439:CUA786491 DDW786439:DDW786491 DNS786439:DNS786491 DXO786439:DXO786491 EHK786439:EHK786491 ERG786439:ERG786491 FBC786439:FBC786491 FKY786439:FKY786491 FUU786439:FUU786491 GEQ786439:GEQ786491 GOM786439:GOM786491 GYI786439:GYI786491 HIE786439:HIE786491 HSA786439:HSA786491 IBW786439:IBW786491 ILS786439:ILS786491 IVO786439:IVO786491 JFK786439:JFK786491 JPG786439:JPG786491 JZC786439:JZC786491 KIY786439:KIY786491 KSU786439:KSU786491 LCQ786439:LCQ786491 LMM786439:LMM786491 LWI786439:LWI786491 MGE786439:MGE786491 MQA786439:MQA786491 MZW786439:MZW786491 NJS786439:NJS786491 NTO786439:NTO786491 ODK786439:ODK786491 ONG786439:ONG786491 OXC786439:OXC786491 PGY786439:PGY786491 PQU786439:PQU786491 QAQ786439:QAQ786491 QKM786439:QKM786491 QUI786439:QUI786491 REE786439:REE786491 ROA786439:ROA786491 RXW786439:RXW786491 SHS786439:SHS786491 SRO786439:SRO786491 TBK786439:TBK786491 TLG786439:TLG786491 TVC786439:TVC786491 UEY786439:UEY786491 UOU786439:UOU786491 UYQ786439:UYQ786491 VIM786439:VIM786491 VSI786439:VSI786491 WCE786439:WCE786491 WMA786439:WMA786491 WVW786439:WVW786491 O851975:O852027 JK851975:JK852027 TG851975:TG852027 ADC851975:ADC852027 AMY851975:AMY852027 AWU851975:AWU852027 BGQ851975:BGQ852027 BQM851975:BQM852027 CAI851975:CAI852027 CKE851975:CKE852027 CUA851975:CUA852027 DDW851975:DDW852027 DNS851975:DNS852027 DXO851975:DXO852027 EHK851975:EHK852027 ERG851975:ERG852027 FBC851975:FBC852027 FKY851975:FKY852027 FUU851975:FUU852027 GEQ851975:GEQ852027 GOM851975:GOM852027 GYI851975:GYI852027 HIE851975:HIE852027 HSA851975:HSA852027 IBW851975:IBW852027 ILS851975:ILS852027 IVO851975:IVO852027 JFK851975:JFK852027 JPG851975:JPG852027 JZC851975:JZC852027 KIY851975:KIY852027 KSU851975:KSU852027 LCQ851975:LCQ852027 LMM851975:LMM852027 LWI851975:LWI852027 MGE851975:MGE852027 MQA851975:MQA852027 MZW851975:MZW852027 NJS851975:NJS852027 NTO851975:NTO852027 ODK851975:ODK852027 ONG851975:ONG852027 OXC851975:OXC852027 PGY851975:PGY852027 PQU851975:PQU852027 QAQ851975:QAQ852027 QKM851975:QKM852027 QUI851975:QUI852027 REE851975:REE852027 ROA851975:ROA852027 RXW851975:RXW852027 SHS851975:SHS852027 SRO851975:SRO852027 TBK851975:TBK852027 TLG851975:TLG852027 TVC851975:TVC852027 UEY851975:UEY852027 UOU851975:UOU852027 UYQ851975:UYQ852027 VIM851975:VIM852027 VSI851975:VSI852027 WCE851975:WCE852027 WMA851975:WMA852027 WVW851975:WVW852027 O917511:O917563 JK917511:JK917563 TG917511:TG917563 ADC917511:ADC917563 AMY917511:AMY917563 AWU917511:AWU917563 BGQ917511:BGQ917563 BQM917511:BQM917563 CAI917511:CAI917563 CKE917511:CKE917563 CUA917511:CUA917563 DDW917511:DDW917563 DNS917511:DNS917563 DXO917511:DXO917563 EHK917511:EHK917563 ERG917511:ERG917563 FBC917511:FBC917563 FKY917511:FKY917563 FUU917511:FUU917563 GEQ917511:GEQ917563 GOM917511:GOM917563 GYI917511:GYI917563 HIE917511:HIE917563 HSA917511:HSA917563 IBW917511:IBW917563 ILS917511:ILS917563 IVO917511:IVO917563 JFK917511:JFK917563 JPG917511:JPG917563 JZC917511:JZC917563 KIY917511:KIY917563 KSU917511:KSU917563 LCQ917511:LCQ917563 LMM917511:LMM917563 LWI917511:LWI917563 MGE917511:MGE917563 MQA917511:MQA917563 MZW917511:MZW917563 NJS917511:NJS917563 NTO917511:NTO917563 ODK917511:ODK917563 ONG917511:ONG917563 OXC917511:OXC917563 PGY917511:PGY917563 PQU917511:PQU917563 QAQ917511:QAQ917563 QKM917511:QKM917563 QUI917511:QUI917563 REE917511:REE917563 ROA917511:ROA917563 RXW917511:RXW917563 SHS917511:SHS917563 SRO917511:SRO917563 TBK917511:TBK917563 TLG917511:TLG917563 TVC917511:TVC917563 UEY917511:UEY917563 UOU917511:UOU917563 UYQ917511:UYQ917563 VIM917511:VIM917563 VSI917511:VSI917563 WCE917511:WCE917563 WMA917511:WMA917563 WVW917511:WVW917563 O983047:O983099 JK983047:JK983099 TG983047:TG983099 ADC983047:ADC983099 AMY983047:AMY983099 AWU983047:AWU983099 BGQ983047:BGQ983099 BQM983047:BQM983099 CAI983047:CAI983099 CKE983047:CKE983099 CUA983047:CUA983099 DDW983047:DDW983099 DNS983047:DNS983099 DXO983047:DXO983099 EHK983047:EHK983099 ERG983047:ERG983099 FBC983047:FBC983099 FKY983047:FKY983099 FUU983047:FUU983099 GEQ983047:GEQ983099 GOM983047:GOM983099 GYI983047:GYI983099 HIE983047:HIE983099 HSA983047:HSA983099 IBW983047:IBW983099 ILS983047:ILS983099 IVO983047:IVO983099 JFK983047:JFK983099 JPG983047:JPG983099 JZC983047:JZC983099 KIY983047:KIY983099 KSU983047:KSU983099 LCQ983047:LCQ983099 LMM983047:LMM983099 LWI983047:LWI983099 MGE983047:MGE983099 MQA983047:MQA983099 MZW983047:MZW983099 NJS983047:NJS983099 NTO983047:NTO983099 ODK983047:ODK983099 ONG983047:ONG983099 OXC983047:OXC983099 PGY983047:PGY983099 PQU983047:PQU983099 QAQ983047:QAQ983099 QKM983047:QKM983099 QUI983047:QUI983099 REE983047:REE983099 ROA983047:ROA983099 RXW983047:RXW983099 SHS983047:SHS983099 SRO983047:SRO983099 TBK983047:TBK983099 TLG983047:TLG983099 TVC983047:TVC983099 UEY983047:UEY983099 UOU983047:UOU983099 UYQ983047:UYQ983099 VIM983047:VIM983099 VSI983047:VSI983099 WCE983047:WCE983099 WMA983047:WMA983099 WVW983047:WVW983099" xr:uid="{A60189A6-5F84-4AC1-80F9-7D36328A9A3C}">
      <formula1>$AS$7:$AS$9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scale="85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26</vt:i4>
      </vt:variant>
    </vt:vector>
  </HeadingPairs>
  <TitlesOfParts>
    <vt:vector size="27" baseType="lpstr">
      <vt:lpstr>Feuille de travail</vt:lpstr>
      <vt:lpstr>'Feuille de travail'!Excel_BuiltIn__FilterDatabase</vt:lpstr>
      <vt:lpstr>'Feuille de travail'!Excel_BuiltIn__FilterDatabase</vt:lpstr>
      <vt:lpstr>'Feuille de travail'!Excel_BuiltIn__FilterDatabase</vt:lpstr>
      <vt:lpstr>'Feuille de travail'!Excel_BuiltIn__FilterDatabase</vt:lpstr>
      <vt:lpstr>'Feuille de travail'!Excel_BuiltIn__FilterDatabase</vt:lpstr>
      <vt:lpstr>'Feuille de travail'!Excel_BuiltIn__FilterDatabase</vt:lpstr>
      <vt:lpstr>'Feuille de travail'!Excel_BuiltIn__FilterDatabase</vt:lpstr>
      <vt:lpstr>'Feuille de travail'!Excel_BuiltIn__FilterDatabase</vt:lpstr>
      <vt:lpstr>'Feuille de travail'!Excel_BuiltIn__FilterDatabase</vt:lpstr>
      <vt:lpstr>'Feuille de travail'!Excel_BuiltIn__FilterDatabase</vt:lpstr>
      <vt:lpstr>'Feuille de travail'!Excel_BuiltIn__FilterDatabase</vt:lpstr>
      <vt:lpstr>'Feuille de travail'!Excel_BuiltIn__FilterDatabase</vt:lpstr>
      <vt:lpstr>'Feuille de travail'!Excel_BuiltIn__FilterDatabase</vt:lpstr>
      <vt:lpstr>'Feuille de travail'!Excel_BuiltIn_Print_Area</vt:lpstr>
      <vt:lpstr>'Feuille de travail'!Excel_BuiltIn_Print_Area</vt:lpstr>
      <vt:lpstr>'Feuille de travail'!Excel_BuiltIn_Print_Area</vt:lpstr>
      <vt:lpstr>'Feuille de travail'!Excel_BuiltIn_Print_Area</vt:lpstr>
      <vt:lpstr>'Feuille de travail'!Excel_BuiltIn_Print_Area</vt:lpstr>
      <vt:lpstr>'Feuille de travail'!Excel_BuiltIn_Print_Area</vt:lpstr>
      <vt:lpstr>'Feuille de travail'!Excel_BuiltIn_Print_Area</vt:lpstr>
      <vt:lpstr>'Feuille de travail'!Excel_BuiltIn_Print_Area</vt:lpstr>
      <vt:lpstr>'Feuille de travail'!Excel_BuiltIn_Print_Area</vt:lpstr>
      <vt:lpstr>'Feuille de travail'!Excel_BuiltIn_Print_Area</vt:lpstr>
      <vt:lpstr>'Feuille de travail'!Excel_BuiltIn_Print_Area</vt:lpstr>
      <vt:lpstr>'Feuille de travail'!Excel_BuiltIn_Print_Area</vt:lpstr>
      <vt:lpstr>'Feuille de travail'!Zone_d_impression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Cantine scolaire</dc:creator>
  <cp:lastModifiedBy>Cantine scolaire</cp:lastModifiedBy>
  <dcterms:created xsi:type="dcterms:W3CDTF">2026-05-04T06:43:29Z</dcterms:created>
  <dcterms:modified xsi:type="dcterms:W3CDTF">2026-05-04T06:44:48Z</dcterms:modified>
</cp:coreProperties>
</file>